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5-2029\Работа над ошибками 25-34\2024\O_ROEK_REK_04_89\"/>
    </mc:Choice>
  </mc:AlternateContent>
  <bookViews>
    <workbookView xWindow="0" yWindow="0" windowWidth="2040" windowHeight="1185"/>
  </bookViews>
  <sheets>
    <sheet name="Смета по ФСНБ 421+557прРИМ" sheetId="6" r:id="rId1"/>
    <sheet name="RV_DATA" sheetId="9" state="hidden" r:id="rId2"/>
  </sheets>
  <definedNames>
    <definedName name="_xlnm.Print_Titles" localSheetId="0">'Смета по ФСНБ 421+557прРИМ'!$62:$62</definedName>
  </definedNames>
  <calcPr calcId="152511"/>
</workbook>
</file>

<file path=xl/calcChain.xml><?xml version="1.0" encoding="utf-8"?>
<calcChain xmlns="http://schemas.openxmlformats.org/spreadsheetml/2006/main">
  <c r="N2485" i="6" l="1"/>
  <c r="Z336" i="9" l="1"/>
  <c r="S336" i="9"/>
  <c r="P336" i="9"/>
  <c r="N336" i="9"/>
  <c r="K336" i="9"/>
  <c r="J336" i="9"/>
  <c r="I336" i="9"/>
  <c r="R336" i="9" s="1"/>
  <c r="H336" i="9"/>
  <c r="G336" i="9"/>
  <c r="F336" i="9"/>
  <c r="E336" i="9"/>
  <c r="Z335" i="9"/>
  <c r="S335" i="9"/>
  <c r="P335" i="9"/>
  <c r="N335" i="9"/>
  <c r="K335" i="9"/>
  <c r="J335" i="9"/>
  <c r="I335" i="9"/>
  <c r="R335" i="9" s="1"/>
  <c r="H335" i="9"/>
  <c r="G335" i="9"/>
  <c r="F335" i="9"/>
  <c r="E335" i="9"/>
  <c r="Z334" i="9"/>
  <c r="S334" i="9"/>
  <c r="P334" i="9"/>
  <c r="N334" i="9"/>
  <c r="K334" i="9"/>
  <c r="J334" i="9"/>
  <c r="I334" i="9"/>
  <c r="R334" i="9" s="1"/>
  <c r="H334" i="9"/>
  <c r="G334" i="9"/>
  <c r="F334" i="9"/>
  <c r="E334" i="9"/>
  <c r="Z333" i="9"/>
  <c r="S333" i="9"/>
  <c r="P333" i="9"/>
  <c r="N333" i="9"/>
  <c r="K333" i="9"/>
  <c r="J333" i="9"/>
  <c r="I333" i="9"/>
  <c r="H333" i="9"/>
  <c r="G333" i="9"/>
  <c r="F333" i="9"/>
  <c r="E333" i="9"/>
  <c r="Z332" i="9"/>
  <c r="S332" i="9"/>
  <c r="P332" i="9"/>
  <c r="N332" i="9"/>
  <c r="K332" i="9"/>
  <c r="J332" i="9"/>
  <c r="I332" i="9"/>
  <c r="H332" i="9"/>
  <c r="G332" i="9"/>
  <c r="F332" i="9"/>
  <c r="E332" i="9"/>
  <c r="Z331" i="9"/>
  <c r="S331" i="9"/>
  <c r="P331" i="9"/>
  <c r="N331" i="9"/>
  <c r="K331" i="9"/>
  <c r="J331" i="9"/>
  <c r="I331" i="9"/>
  <c r="H331" i="9"/>
  <c r="G331" i="9"/>
  <c r="F331" i="9"/>
  <c r="E331" i="9"/>
  <c r="Z330" i="9"/>
  <c r="S330" i="9"/>
  <c r="P330" i="9"/>
  <c r="N330" i="9"/>
  <c r="K330" i="9"/>
  <c r="J330" i="9"/>
  <c r="I330" i="9"/>
  <c r="H330" i="9"/>
  <c r="G330" i="9"/>
  <c r="F330" i="9"/>
  <c r="E330" i="9"/>
  <c r="Z329" i="9"/>
  <c r="S329" i="9"/>
  <c r="P329" i="9"/>
  <c r="N329" i="9"/>
  <c r="K329" i="9"/>
  <c r="J329" i="9"/>
  <c r="I329" i="9"/>
  <c r="R329" i="9" s="1"/>
  <c r="H329" i="9"/>
  <c r="G329" i="9"/>
  <c r="F329" i="9"/>
  <c r="E329" i="9"/>
  <c r="Z328" i="9"/>
  <c r="S328" i="9"/>
  <c r="P328" i="9"/>
  <c r="N328" i="9"/>
  <c r="K328" i="9"/>
  <c r="J328" i="9"/>
  <c r="I328" i="9"/>
  <c r="H328" i="9"/>
  <c r="G328" i="9"/>
  <c r="F328" i="9"/>
  <c r="E328" i="9"/>
  <c r="Z327" i="9"/>
  <c r="S327" i="9"/>
  <c r="P327" i="9"/>
  <c r="N327" i="9"/>
  <c r="K327" i="9"/>
  <c r="J327" i="9"/>
  <c r="I327" i="9"/>
  <c r="R327" i="9" s="1"/>
  <c r="H327" i="9"/>
  <c r="G327" i="9"/>
  <c r="F327" i="9"/>
  <c r="E327" i="9"/>
  <c r="Z326" i="9"/>
  <c r="S326" i="9"/>
  <c r="P326" i="9"/>
  <c r="N326" i="9"/>
  <c r="K326" i="9"/>
  <c r="J326" i="9"/>
  <c r="I326" i="9"/>
  <c r="H326" i="9"/>
  <c r="G326" i="9"/>
  <c r="F326" i="9"/>
  <c r="E326" i="9"/>
  <c r="Z325" i="9"/>
  <c r="S325" i="9"/>
  <c r="P325" i="9"/>
  <c r="N325" i="9"/>
  <c r="K325" i="9"/>
  <c r="J325" i="9"/>
  <c r="I325" i="9"/>
  <c r="R325" i="9" s="1"/>
  <c r="H325" i="9"/>
  <c r="G325" i="9"/>
  <c r="F325" i="9"/>
  <c r="E325" i="9"/>
  <c r="Z324" i="9"/>
  <c r="S324" i="9"/>
  <c r="P324" i="9"/>
  <c r="N324" i="9"/>
  <c r="K324" i="9"/>
  <c r="I324" i="9"/>
  <c r="H324" i="9"/>
  <c r="G324" i="9"/>
  <c r="F324" i="9"/>
  <c r="E324" i="9"/>
  <c r="D324" i="9"/>
  <c r="A324" i="9"/>
  <c r="Z323" i="9"/>
  <c r="S323" i="9"/>
  <c r="P323" i="9"/>
  <c r="N323" i="9"/>
  <c r="K323" i="9"/>
  <c r="I323" i="9"/>
  <c r="H323" i="9"/>
  <c r="G323" i="9"/>
  <c r="F323" i="9"/>
  <c r="E323" i="9"/>
  <c r="D323" i="9"/>
  <c r="A323" i="9"/>
  <c r="Z322" i="9"/>
  <c r="S322" i="9"/>
  <c r="P322" i="9"/>
  <c r="N322" i="9"/>
  <c r="K322" i="9"/>
  <c r="J322" i="9"/>
  <c r="I322" i="9"/>
  <c r="H322" i="9"/>
  <c r="G322" i="9"/>
  <c r="F322" i="9"/>
  <c r="E322" i="9"/>
  <c r="Z321" i="9"/>
  <c r="S321" i="9"/>
  <c r="P321" i="9"/>
  <c r="N321" i="9"/>
  <c r="K321" i="9"/>
  <c r="J321" i="9"/>
  <c r="I321" i="9"/>
  <c r="R321" i="9" s="1"/>
  <c r="H321" i="9"/>
  <c r="G321" i="9"/>
  <c r="F321" i="9"/>
  <c r="E321" i="9"/>
  <c r="Z320" i="9"/>
  <c r="S320" i="9"/>
  <c r="P320" i="9"/>
  <c r="N320" i="9"/>
  <c r="K320" i="9"/>
  <c r="J320" i="9"/>
  <c r="I320" i="9"/>
  <c r="H320" i="9"/>
  <c r="G320" i="9"/>
  <c r="F320" i="9"/>
  <c r="E320" i="9"/>
  <c r="Z319" i="9"/>
  <c r="S319" i="9"/>
  <c r="P319" i="9"/>
  <c r="N319" i="9"/>
  <c r="K319" i="9"/>
  <c r="J319" i="9"/>
  <c r="I319" i="9"/>
  <c r="R319" i="9" s="1"/>
  <c r="H319" i="9"/>
  <c r="G319" i="9"/>
  <c r="F319" i="9"/>
  <c r="E319" i="9"/>
  <c r="Z318" i="9"/>
  <c r="S318" i="9"/>
  <c r="P318" i="9"/>
  <c r="N318" i="9"/>
  <c r="K318" i="9"/>
  <c r="J318" i="9"/>
  <c r="I318" i="9"/>
  <c r="H318" i="9"/>
  <c r="G318" i="9"/>
  <c r="F318" i="9"/>
  <c r="E318" i="9"/>
  <c r="Z317" i="9"/>
  <c r="S317" i="9"/>
  <c r="P317" i="9"/>
  <c r="N317" i="9"/>
  <c r="K317" i="9"/>
  <c r="J317" i="9"/>
  <c r="I317" i="9"/>
  <c r="R317" i="9" s="1"/>
  <c r="H317" i="9"/>
  <c r="G317" i="9"/>
  <c r="F317" i="9"/>
  <c r="E317" i="9"/>
  <c r="Z316" i="9"/>
  <c r="S316" i="9"/>
  <c r="P316" i="9"/>
  <c r="N316" i="9"/>
  <c r="K316" i="9"/>
  <c r="J316" i="9"/>
  <c r="I316" i="9"/>
  <c r="H316" i="9"/>
  <c r="G316" i="9"/>
  <c r="F316" i="9"/>
  <c r="E316" i="9"/>
  <c r="Z315" i="9"/>
  <c r="S315" i="9"/>
  <c r="P315" i="9"/>
  <c r="N315" i="9"/>
  <c r="K315" i="9"/>
  <c r="J315" i="9"/>
  <c r="I315" i="9"/>
  <c r="R315" i="9" s="1"/>
  <c r="H315" i="9"/>
  <c r="G315" i="9"/>
  <c r="F315" i="9"/>
  <c r="E315" i="9"/>
  <c r="Z314" i="9"/>
  <c r="S314" i="9"/>
  <c r="P314" i="9"/>
  <c r="N314" i="9"/>
  <c r="K314" i="9"/>
  <c r="J314" i="9"/>
  <c r="I314" i="9"/>
  <c r="H314" i="9"/>
  <c r="G314" i="9"/>
  <c r="F314" i="9"/>
  <c r="E314" i="9"/>
  <c r="Z313" i="9"/>
  <c r="S313" i="9"/>
  <c r="P313" i="9"/>
  <c r="N313" i="9"/>
  <c r="K313" i="9"/>
  <c r="J313" i="9"/>
  <c r="I313" i="9"/>
  <c r="R313" i="9" s="1"/>
  <c r="H313" i="9"/>
  <c r="G313" i="9"/>
  <c r="F313" i="9"/>
  <c r="E313" i="9"/>
  <c r="Z312" i="9"/>
  <c r="S312" i="9"/>
  <c r="P312" i="9"/>
  <c r="N312" i="9"/>
  <c r="K312" i="9"/>
  <c r="J312" i="9"/>
  <c r="I312" i="9"/>
  <c r="H312" i="9"/>
  <c r="G312" i="9"/>
  <c r="F312" i="9"/>
  <c r="E312" i="9"/>
  <c r="Z311" i="9"/>
  <c r="S311" i="9"/>
  <c r="P311" i="9"/>
  <c r="N311" i="9"/>
  <c r="K311" i="9"/>
  <c r="J311" i="9"/>
  <c r="I311" i="9"/>
  <c r="R311" i="9" s="1"/>
  <c r="H311" i="9"/>
  <c r="G311" i="9"/>
  <c r="F311" i="9"/>
  <c r="E311" i="9"/>
  <c r="Z310" i="9"/>
  <c r="S310" i="9"/>
  <c r="P310" i="9"/>
  <c r="N310" i="9"/>
  <c r="K310" i="9"/>
  <c r="J310" i="9"/>
  <c r="I310" i="9"/>
  <c r="H310" i="9"/>
  <c r="G310" i="9"/>
  <c r="F310" i="9"/>
  <c r="E310" i="9"/>
  <c r="Z309" i="9"/>
  <c r="S309" i="9"/>
  <c r="P309" i="9"/>
  <c r="N309" i="9"/>
  <c r="K309" i="9"/>
  <c r="J309" i="9"/>
  <c r="I309" i="9"/>
  <c r="R309" i="9" s="1"/>
  <c r="H309" i="9"/>
  <c r="G309" i="9"/>
  <c r="F309" i="9"/>
  <c r="E309" i="9"/>
  <c r="Z308" i="9"/>
  <c r="S308" i="9"/>
  <c r="P308" i="9"/>
  <c r="N308" i="9"/>
  <c r="K308" i="9"/>
  <c r="J308" i="9"/>
  <c r="I308" i="9"/>
  <c r="H308" i="9"/>
  <c r="G308" i="9"/>
  <c r="F308" i="9"/>
  <c r="E308" i="9"/>
  <c r="Z307" i="9"/>
  <c r="S307" i="9"/>
  <c r="P307" i="9"/>
  <c r="N307" i="9"/>
  <c r="K307" i="9"/>
  <c r="J307" i="9"/>
  <c r="I307" i="9"/>
  <c r="R307" i="9" s="1"/>
  <c r="H307" i="9"/>
  <c r="G307" i="9"/>
  <c r="F307" i="9"/>
  <c r="E307" i="9"/>
  <c r="Z306" i="9"/>
  <c r="S306" i="9"/>
  <c r="P306" i="9"/>
  <c r="N306" i="9"/>
  <c r="K306" i="9"/>
  <c r="J306" i="9"/>
  <c r="I306" i="9"/>
  <c r="H306" i="9"/>
  <c r="G306" i="9"/>
  <c r="F306" i="9"/>
  <c r="E306" i="9"/>
  <c r="Z305" i="9"/>
  <c r="S305" i="9"/>
  <c r="P305" i="9"/>
  <c r="N305" i="9"/>
  <c r="K305" i="9"/>
  <c r="I305" i="9"/>
  <c r="H305" i="9"/>
  <c r="G305" i="9"/>
  <c r="F305" i="9"/>
  <c r="E305" i="9"/>
  <c r="D305" i="9"/>
  <c r="A305" i="9"/>
  <c r="Z304" i="9"/>
  <c r="S304" i="9"/>
  <c r="P304" i="9"/>
  <c r="O304" i="9"/>
  <c r="N304" i="9"/>
  <c r="M304" i="9"/>
  <c r="K304" i="9"/>
  <c r="I304" i="9"/>
  <c r="H304" i="9"/>
  <c r="G304" i="9"/>
  <c r="F304" i="9"/>
  <c r="E304" i="9"/>
  <c r="D304" i="9"/>
  <c r="A304" i="9"/>
  <c r="Z303" i="9"/>
  <c r="S303" i="9"/>
  <c r="P303" i="9"/>
  <c r="N303" i="9"/>
  <c r="K303" i="9"/>
  <c r="I303" i="9"/>
  <c r="H303" i="9"/>
  <c r="G303" i="9"/>
  <c r="F303" i="9"/>
  <c r="E303" i="9"/>
  <c r="D303" i="9"/>
  <c r="A303" i="9"/>
  <c r="Z302" i="9"/>
  <c r="S302" i="9"/>
  <c r="P302" i="9"/>
  <c r="N302" i="9"/>
  <c r="K302" i="9"/>
  <c r="I302" i="9"/>
  <c r="H302" i="9"/>
  <c r="G302" i="9"/>
  <c r="F302" i="9"/>
  <c r="E302" i="9"/>
  <c r="D302" i="9"/>
  <c r="A302" i="9"/>
  <c r="Z301" i="9"/>
  <c r="S301" i="9"/>
  <c r="P301" i="9"/>
  <c r="O301" i="9"/>
  <c r="N301" i="9"/>
  <c r="M301" i="9"/>
  <c r="K301" i="9"/>
  <c r="I301" i="9"/>
  <c r="H301" i="9"/>
  <c r="G301" i="9"/>
  <c r="F301" i="9"/>
  <c r="E301" i="9"/>
  <c r="D301" i="9"/>
  <c r="A301" i="9"/>
  <c r="Z300" i="9"/>
  <c r="S300" i="9"/>
  <c r="P300" i="9"/>
  <c r="O300" i="9"/>
  <c r="N300" i="9"/>
  <c r="M300" i="9"/>
  <c r="K300" i="9"/>
  <c r="I300" i="9"/>
  <c r="H300" i="9"/>
  <c r="G300" i="9"/>
  <c r="F300" i="9"/>
  <c r="E300" i="9"/>
  <c r="D300" i="9"/>
  <c r="A300" i="9"/>
  <c r="Z299" i="9"/>
  <c r="S299" i="9"/>
  <c r="P299" i="9"/>
  <c r="N299" i="9"/>
  <c r="K299" i="9"/>
  <c r="J299" i="9"/>
  <c r="I299" i="9"/>
  <c r="R299" i="9" s="1"/>
  <c r="H299" i="9"/>
  <c r="G299" i="9"/>
  <c r="F299" i="9"/>
  <c r="E299" i="9"/>
  <c r="Z298" i="9"/>
  <c r="S298" i="9"/>
  <c r="P298" i="9"/>
  <c r="N298" i="9"/>
  <c r="K298" i="9"/>
  <c r="J298" i="9"/>
  <c r="I298" i="9"/>
  <c r="H298" i="9"/>
  <c r="G298" i="9"/>
  <c r="F298" i="9"/>
  <c r="E298" i="9"/>
  <c r="Z297" i="9"/>
  <c r="S297" i="9"/>
  <c r="P297" i="9"/>
  <c r="O297" i="9"/>
  <c r="N297" i="9"/>
  <c r="M297" i="9"/>
  <c r="K297" i="9"/>
  <c r="I297" i="9"/>
  <c r="H297" i="9"/>
  <c r="G297" i="9"/>
  <c r="F297" i="9"/>
  <c r="E297" i="9"/>
  <c r="D297" i="9"/>
  <c r="A297" i="9"/>
  <c r="Z296" i="9"/>
  <c r="S296" i="9"/>
  <c r="P296" i="9"/>
  <c r="N296" i="9"/>
  <c r="K296" i="9"/>
  <c r="J296" i="9"/>
  <c r="I296" i="9"/>
  <c r="R296" i="9" s="1"/>
  <c r="H296" i="9"/>
  <c r="G296" i="9"/>
  <c r="F296" i="9"/>
  <c r="E296" i="9"/>
  <c r="Z295" i="9"/>
  <c r="S295" i="9"/>
  <c r="P295" i="9"/>
  <c r="N295" i="9"/>
  <c r="K295" i="9"/>
  <c r="J295" i="9"/>
  <c r="I295" i="9"/>
  <c r="H295" i="9"/>
  <c r="G295" i="9"/>
  <c r="F295" i="9"/>
  <c r="E295" i="9"/>
  <c r="Z294" i="9"/>
  <c r="S294" i="9"/>
  <c r="P294" i="9"/>
  <c r="N294" i="9"/>
  <c r="K294" i="9"/>
  <c r="J294" i="9"/>
  <c r="I294" i="9"/>
  <c r="R294" i="9" s="1"/>
  <c r="H294" i="9"/>
  <c r="G294" i="9"/>
  <c r="F294" i="9"/>
  <c r="E294" i="9"/>
  <c r="Z293" i="9"/>
  <c r="S293" i="9"/>
  <c r="P293" i="9"/>
  <c r="N293" i="9"/>
  <c r="K293" i="9"/>
  <c r="J293" i="9"/>
  <c r="I293" i="9"/>
  <c r="H293" i="9"/>
  <c r="G293" i="9"/>
  <c r="F293" i="9"/>
  <c r="E293" i="9"/>
  <c r="Z292" i="9"/>
  <c r="S292" i="9"/>
  <c r="P292" i="9"/>
  <c r="N292" i="9"/>
  <c r="K292" i="9"/>
  <c r="J292" i="9"/>
  <c r="I292" i="9"/>
  <c r="R292" i="9" s="1"/>
  <c r="H292" i="9"/>
  <c r="G292" i="9"/>
  <c r="F292" i="9"/>
  <c r="E292" i="9"/>
  <c r="Z291" i="9"/>
  <c r="S291" i="9"/>
  <c r="P291" i="9"/>
  <c r="N291" i="9"/>
  <c r="K291" i="9"/>
  <c r="J291" i="9"/>
  <c r="I291" i="9"/>
  <c r="H291" i="9"/>
  <c r="G291" i="9"/>
  <c r="F291" i="9"/>
  <c r="E291" i="9"/>
  <c r="Z290" i="9"/>
  <c r="S290" i="9"/>
  <c r="P290" i="9"/>
  <c r="N290" i="9"/>
  <c r="K290" i="9"/>
  <c r="J290" i="9"/>
  <c r="I290" i="9"/>
  <c r="R290" i="9" s="1"/>
  <c r="H290" i="9"/>
  <c r="G290" i="9"/>
  <c r="F290" i="9"/>
  <c r="E290" i="9"/>
  <c r="Z289" i="9"/>
  <c r="S289" i="9"/>
  <c r="P289" i="9"/>
  <c r="N289" i="9"/>
  <c r="K289" i="9"/>
  <c r="J289" i="9"/>
  <c r="I289" i="9"/>
  <c r="H289" i="9"/>
  <c r="G289" i="9"/>
  <c r="F289" i="9"/>
  <c r="E289" i="9"/>
  <c r="Z288" i="9"/>
  <c r="S288" i="9"/>
  <c r="P288" i="9"/>
  <c r="O288" i="9"/>
  <c r="N288" i="9"/>
  <c r="M288" i="9"/>
  <c r="K288" i="9"/>
  <c r="I288" i="9"/>
  <c r="H288" i="9"/>
  <c r="G288" i="9"/>
  <c r="F288" i="9"/>
  <c r="E288" i="9"/>
  <c r="D288" i="9"/>
  <c r="A288" i="9"/>
  <c r="Z287" i="9"/>
  <c r="S287" i="9"/>
  <c r="P287" i="9"/>
  <c r="N287" i="9"/>
  <c r="K287" i="9"/>
  <c r="J287" i="9"/>
  <c r="I287" i="9"/>
  <c r="R287" i="9" s="1"/>
  <c r="H287" i="9"/>
  <c r="G287" i="9"/>
  <c r="F287" i="9"/>
  <c r="E287" i="9"/>
  <c r="Z286" i="9"/>
  <c r="S286" i="9"/>
  <c r="P286" i="9"/>
  <c r="N286" i="9"/>
  <c r="K286" i="9"/>
  <c r="J286" i="9"/>
  <c r="I286" i="9"/>
  <c r="H286" i="9"/>
  <c r="G286" i="9"/>
  <c r="F286" i="9"/>
  <c r="E286" i="9"/>
  <c r="Z285" i="9"/>
  <c r="S285" i="9"/>
  <c r="P285" i="9"/>
  <c r="N285" i="9"/>
  <c r="K285" i="9"/>
  <c r="J285" i="9"/>
  <c r="I285" i="9"/>
  <c r="R285" i="9" s="1"/>
  <c r="H285" i="9"/>
  <c r="G285" i="9"/>
  <c r="F285" i="9"/>
  <c r="E285" i="9"/>
  <c r="Z284" i="9"/>
  <c r="S284" i="9"/>
  <c r="P284" i="9"/>
  <c r="O284" i="9"/>
  <c r="N284" i="9"/>
  <c r="M284" i="9"/>
  <c r="K284" i="9"/>
  <c r="I284" i="9"/>
  <c r="H284" i="9"/>
  <c r="G284" i="9"/>
  <c r="F284" i="9"/>
  <c r="E284" i="9"/>
  <c r="D284" i="9"/>
  <c r="A284" i="9"/>
  <c r="Z283" i="9"/>
  <c r="S283" i="9"/>
  <c r="P283" i="9"/>
  <c r="O283" i="9"/>
  <c r="N283" i="9"/>
  <c r="M283" i="9"/>
  <c r="K283" i="9"/>
  <c r="I283" i="9"/>
  <c r="H283" i="9"/>
  <c r="G283" i="9"/>
  <c r="F283" i="9"/>
  <c r="E283" i="9"/>
  <c r="D283" i="9"/>
  <c r="A283" i="9"/>
  <c r="Z282" i="9"/>
  <c r="S282" i="9"/>
  <c r="P282" i="9"/>
  <c r="N282" i="9"/>
  <c r="K282" i="9"/>
  <c r="J282" i="9"/>
  <c r="I282" i="9"/>
  <c r="H282" i="9"/>
  <c r="G282" i="9"/>
  <c r="F282" i="9"/>
  <c r="E282" i="9"/>
  <c r="Z281" i="9"/>
  <c r="S281" i="9"/>
  <c r="P281" i="9"/>
  <c r="N281" i="9"/>
  <c r="K281" i="9"/>
  <c r="J281" i="9"/>
  <c r="I281" i="9"/>
  <c r="R281" i="9" s="1"/>
  <c r="H281" i="9"/>
  <c r="G281" i="9"/>
  <c r="F281" i="9"/>
  <c r="E281" i="9"/>
  <c r="Z280" i="9"/>
  <c r="S280" i="9"/>
  <c r="P280" i="9"/>
  <c r="N280" i="9"/>
  <c r="K280" i="9"/>
  <c r="J280" i="9"/>
  <c r="I280" i="9"/>
  <c r="H280" i="9"/>
  <c r="G280" i="9"/>
  <c r="F280" i="9"/>
  <c r="E280" i="9"/>
  <c r="Z279" i="9"/>
  <c r="S279" i="9"/>
  <c r="P279" i="9"/>
  <c r="N279" i="9"/>
  <c r="K279" i="9"/>
  <c r="J279" i="9"/>
  <c r="I279" i="9"/>
  <c r="R279" i="9" s="1"/>
  <c r="H279" i="9"/>
  <c r="G279" i="9"/>
  <c r="F279" i="9"/>
  <c r="E279" i="9"/>
  <c r="Z278" i="9"/>
  <c r="S278" i="9"/>
  <c r="P278" i="9"/>
  <c r="N278" i="9"/>
  <c r="K278" i="9"/>
  <c r="J278" i="9"/>
  <c r="I278" i="9"/>
  <c r="H278" i="9"/>
  <c r="G278" i="9"/>
  <c r="F278" i="9"/>
  <c r="E278" i="9"/>
  <c r="Z277" i="9"/>
  <c r="S277" i="9"/>
  <c r="P277" i="9"/>
  <c r="N277" i="9"/>
  <c r="K277" i="9"/>
  <c r="J277" i="9"/>
  <c r="I277" i="9"/>
  <c r="R277" i="9" s="1"/>
  <c r="H277" i="9"/>
  <c r="G277" i="9"/>
  <c r="F277" i="9"/>
  <c r="E277" i="9"/>
  <c r="Z276" i="9"/>
  <c r="S276" i="9"/>
  <c r="P276" i="9"/>
  <c r="O276" i="9"/>
  <c r="N276" i="9"/>
  <c r="M276" i="9"/>
  <c r="K276" i="9"/>
  <c r="I276" i="9"/>
  <c r="H276" i="9"/>
  <c r="G276" i="9"/>
  <c r="F276" i="9"/>
  <c r="E276" i="9"/>
  <c r="D276" i="9"/>
  <c r="A276" i="9"/>
  <c r="Z275" i="9"/>
  <c r="S275" i="9"/>
  <c r="P275" i="9"/>
  <c r="N275" i="9"/>
  <c r="K275" i="9"/>
  <c r="J275" i="9"/>
  <c r="I275" i="9"/>
  <c r="H275" i="9"/>
  <c r="G275" i="9"/>
  <c r="F275" i="9"/>
  <c r="E275" i="9"/>
  <c r="Z274" i="9"/>
  <c r="S274" i="9"/>
  <c r="P274" i="9"/>
  <c r="N274" i="9"/>
  <c r="K274" i="9"/>
  <c r="J274" i="9"/>
  <c r="I274" i="9"/>
  <c r="R274" i="9" s="1"/>
  <c r="H274" i="9"/>
  <c r="G274" i="9"/>
  <c r="F274" i="9"/>
  <c r="E274" i="9"/>
  <c r="Z273" i="9"/>
  <c r="S273" i="9"/>
  <c r="P273" i="9"/>
  <c r="N273" i="9"/>
  <c r="K273" i="9"/>
  <c r="J273" i="9"/>
  <c r="I273" i="9"/>
  <c r="R273" i="9" s="1"/>
  <c r="H273" i="9"/>
  <c r="G273" i="9"/>
  <c r="F273" i="9"/>
  <c r="E273" i="9"/>
  <c r="Z272" i="9"/>
  <c r="S272" i="9"/>
  <c r="P272" i="9"/>
  <c r="O272" i="9"/>
  <c r="N272" i="9"/>
  <c r="M272" i="9"/>
  <c r="K272" i="9"/>
  <c r="I272" i="9"/>
  <c r="H272" i="9"/>
  <c r="G272" i="9"/>
  <c r="F272" i="9"/>
  <c r="E272" i="9"/>
  <c r="D272" i="9"/>
  <c r="A272" i="9"/>
  <c r="Z271" i="9"/>
  <c r="S271" i="9"/>
  <c r="P271" i="9"/>
  <c r="N271" i="9"/>
  <c r="K271" i="9"/>
  <c r="I271" i="9"/>
  <c r="H271" i="9"/>
  <c r="G271" i="9"/>
  <c r="F271" i="9"/>
  <c r="E271" i="9"/>
  <c r="D271" i="9"/>
  <c r="A271" i="9"/>
  <c r="Z270" i="9"/>
  <c r="S270" i="9"/>
  <c r="P270" i="9"/>
  <c r="O270" i="9"/>
  <c r="N270" i="9"/>
  <c r="M270" i="9"/>
  <c r="K270" i="9"/>
  <c r="I270" i="9"/>
  <c r="H270" i="9"/>
  <c r="G270" i="9"/>
  <c r="F270" i="9"/>
  <c r="E270" i="9"/>
  <c r="D270" i="9"/>
  <c r="A270" i="9"/>
  <c r="Z269" i="9"/>
  <c r="S269" i="9"/>
  <c r="P269" i="9"/>
  <c r="N269" i="9"/>
  <c r="K269" i="9"/>
  <c r="I269" i="9"/>
  <c r="T269" i="9" s="1"/>
  <c r="H269" i="9"/>
  <c r="G269" i="9"/>
  <c r="F269" i="9"/>
  <c r="E269" i="9"/>
  <c r="D269" i="9"/>
  <c r="A269" i="9"/>
  <c r="Z268" i="9"/>
  <c r="S268" i="9"/>
  <c r="P268" i="9"/>
  <c r="O268" i="9"/>
  <c r="N268" i="9"/>
  <c r="M268" i="9"/>
  <c r="K268" i="9"/>
  <c r="I268" i="9"/>
  <c r="H268" i="9"/>
  <c r="G268" i="9"/>
  <c r="F268" i="9"/>
  <c r="E268" i="9"/>
  <c r="D268" i="9"/>
  <c r="A268" i="9"/>
  <c r="Z267" i="9"/>
  <c r="S267" i="9"/>
  <c r="P267" i="9"/>
  <c r="N267" i="9"/>
  <c r="K267" i="9"/>
  <c r="I267" i="9"/>
  <c r="H267" i="9"/>
  <c r="G267" i="9"/>
  <c r="F267" i="9"/>
  <c r="E267" i="9"/>
  <c r="D267" i="9"/>
  <c r="A267" i="9"/>
  <c r="Z266" i="9"/>
  <c r="S266" i="9"/>
  <c r="P266" i="9"/>
  <c r="O266" i="9"/>
  <c r="N266" i="9"/>
  <c r="M266" i="9"/>
  <c r="K266" i="9"/>
  <c r="I266" i="9"/>
  <c r="H266" i="9"/>
  <c r="G266" i="9"/>
  <c r="F266" i="9"/>
  <c r="E266" i="9"/>
  <c r="D266" i="9"/>
  <c r="A266" i="9"/>
  <c r="Z265" i="9"/>
  <c r="S265" i="9"/>
  <c r="P265" i="9"/>
  <c r="O265" i="9"/>
  <c r="N265" i="9"/>
  <c r="M265" i="9"/>
  <c r="K265" i="9"/>
  <c r="I265" i="9"/>
  <c r="H265" i="9"/>
  <c r="G265" i="9"/>
  <c r="F265" i="9"/>
  <c r="E265" i="9"/>
  <c r="D265" i="9"/>
  <c r="A265" i="9"/>
  <c r="Z264" i="9"/>
  <c r="S264" i="9"/>
  <c r="P264" i="9"/>
  <c r="N264" i="9"/>
  <c r="K264" i="9"/>
  <c r="J264" i="9"/>
  <c r="I264" i="9"/>
  <c r="R264" i="9" s="1"/>
  <c r="H264" i="9"/>
  <c r="G264" i="9"/>
  <c r="F264" i="9"/>
  <c r="E264" i="9"/>
  <c r="Z263" i="9"/>
  <c r="S263" i="9"/>
  <c r="P263" i="9"/>
  <c r="N263" i="9"/>
  <c r="K263" i="9"/>
  <c r="J263" i="9"/>
  <c r="I263" i="9"/>
  <c r="H263" i="9"/>
  <c r="G263" i="9"/>
  <c r="F263" i="9"/>
  <c r="E263" i="9"/>
  <c r="Z262" i="9"/>
  <c r="S262" i="9"/>
  <c r="P262" i="9"/>
  <c r="O262" i="9"/>
  <c r="N262" i="9"/>
  <c r="M262" i="9"/>
  <c r="K262" i="9"/>
  <c r="I262" i="9"/>
  <c r="T262" i="9" s="1"/>
  <c r="H262" i="9"/>
  <c r="G262" i="9"/>
  <c r="F262" i="9"/>
  <c r="E262" i="9"/>
  <c r="D262" i="9"/>
  <c r="A262" i="9"/>
  <c r="Z261" i="9"/>
  <c r="S261" i="9"/>
  <c r="P261" i="9"/>
  <c r="N261" i="9"/>
  <c r="K261" i="9"/>
  <c r="J261" i="9"/>
  <c r="I261" i="9"/>
  <c r="R261" i="9" s="1"/>
  <c r="H261" i="9"/>
  <c r="G261" i="9"/>
  <c r="F261" i="9"/>
  <c r="E261" i="9"/>
  <c r="Z260" i="9"/>
  <c r="S260" i="9"/>
  <c r="P260" i="9"/>
  <c r="N260" i="9"/>
  <c r="K260" i="9"/>
  <c r="J260" i="9"/>
  <c r="I260" i="9"/>
  <c r="H260" i="9"/>
  <c r="G260" i="9"/>
  <c r="F260" i="9"/>
  <c r="E260" i="9"/>
  <c r="Z259" i="9"/>
  <c r="S259" i="9"/>
  <c r="P259" i="9"/>
  <c r="N259" i="9"/>
  <c r="K259" i="9"/>
  <c r="J259" i="9"/>
  <c r="I259" i="9"/>
  <c r="R259" i="9" s="1"/>
  <c r="H259" i="9"/>
  <c r="G259" i="9"/>
  <c r="F259" i="9"/>
  <c r="E259" i="9"/>
  <c r="Z258" i="9"/>
  <c r="S258" i="9"/>
  <c r="P258" i="9"/>
  <c r="N258" i="9"/>
  <c r="K258" i="9"/>
  <c r="I258" i="9"/>
  <c r="H258" i="9"/>
  <c r="G258" i="9"/>
  <c r="F258" i="9"/>
  <c r="E258" i="9"/>
  <c r="D258" i="9"/>
  <c r="A258" i="9"/>
  <c r="Z257" i="9"/>
  <c r="S257" i="9"/>
  <c r="P257" i="9"/>
  <c r="N257" i="9"/>
  <c r="K257" i="9"/>
  <c r="I257" i="9"/>
  <c r="H257" i="9"/>
  <c r="G257" i="9"/>
  <c r="F257" i="9"/>
  <c r="E257" i="9"/>
  <c r="D257" i="9"/>
  <c r="A257" i="9"/>
  <c r="Z256" i="9"/>
  <c r="S256" i="9"/>
  <c r="P256" i="9"/>
  <c r="N256" i="9"/>
  <c r="K256" i="9"/>
  <c r="I256" i="9"/>
  <c r="H256" i="9"/>
  <c r="G256" i="9"/>
  <c r="F256" i="9"/>
  <c r="E256" i="9"/>
  <c r="D256" i="9"/>
  <c r="A256" i="9"/>
  <c r="Z255" i="9"/>
  <c r="S255" i="9"/>
  <c r="P255" i="9"/>
  <c r="O255" i="9"/>
  <c r="N255" i="9"/>
  <c r="M255" i="9"/>
  <c r="K255" i="9"/>
  <c r="I255" i="9"/>
  <c r="H255" i="9"/>
  <c r="G255" i="9"/>
  <c r="F255" i="9"/>
  <c r="E255" i="9"/>
  <c r="D255" i="9"/>
  <c r="A255" i="9"/>
  <c r="Z254" i="9"/>
  <c r="S254" i="9"/>
  <c r="P254" i="9"/>
  <c r="O254" i="9"/>
  <c r="N254" i="9"/>
  <c r="M254" i="9"/>
  <c r="K254" i="9"/>
  <c r="I254" i="9"/>
  <c r="H254" i="9"/>
  <c r="G254" i="9"/>
  <c r="F254" i="9"/>
  <c r="E254" i="9"/>
  <c r="D254" i="9"/>
  <c r="A254" i="9"/>
  <c r="Z253" i="9"/>
  <c r="S253" i="9"/>
  <c r="P253" i="9"/>
  <c r="O253" i="9"/>
  <c r="N253" i="9"/>
  <c r="M253" i="9"/>
  <c r="K253" i="9"/>
  <c r="I253" i="9"/>
  <c r="H253" i="9"/>
  <c r="G253" i="9"/>
  <c r="F253" i="9"/>
  <c r="E253" i="9"/>
  <c r="D253" i="9"/>
  <c r="A253" i="9"/>
  <c r="Z252" i="9"/>
  <c r="S252" i="9"/>
  <c r="P252" i="9"/>
  <c r="O252" i="9"/>
  <c r="N252" i="9"/>
  <c r="M252" i="9"/>
  <c r="K252" i="9"/>
  <c r="I252" i="9"/>
  <c r="H252" i="9"/>
  <c r="G252" i="9"/>
  <c r="F252" i="9"/>
  <c r="E252" i="9"/>
  <c r="D252" i="9"/>
  <c r="A252" i="9"/>
  <c r="Z251" i="9"/>
  <c r="S251" i="9"/>
  <c r="P251" i="9"/>
  <c r="O251" i="9"/>
  <c r="N251" i="9"/>
  <c r="M251" i="9"/>
  <c r="K251" i="9"/>
  <c r="I251" i="9"/>
  <c r="H251" i="9"/>
  <c r="G251" i="9"/>
  <c r="F251" i="9"/>
  <c r="E251" i="9"/>
  <c r="D251" i="9"/>
  <c r="A251" i="9"/>
  <c r="Z250" i="9"/>
  <c r="S250" i="9"/>
  <c r="P250" i="9"/>
  <c r="O250" i="9"/>
  <c r="N250" i="9"/>
  <c r="M250" i="9"/>
  <c r="K250" i="9"/>
  <c r="I250" i="9"/>
  <c r="H250" i="9"/>
  <c r="G250" i="9"/>
  <c r="F250" i="9"/>
  <c r="E250" i="9"/>
  <c r="D250" i="9"/>
  <c r="A250" i="9"/>
  <c r="Z249" i="9"/>
  <c r="S249" i="9"/>
  <c r="P249" i="9"/>
  <c r="N249" i="9"/>
  <c r="K249" i="9"/>
  <c r="J249" i="9"/>
  <c r="I249" i="9"/>
  <c r="H249" i="9"/>
  <c r="G249" i="9"/>
  <c r="F249" i="9"/>
  <c r="E249" i="9"/>
  <c r="Z248" i="9"/>
  <c r="S248" i="9"/>
  <c r="P248" i="9"/>
  <c r="O248" i="9"/>
  <c r="N248" i="9"/>
  <c r="M248" i="9"/>
  <c r="K248" i="9"/>
  <c r="I248" i="9"/>
  <c r="H248" i="9"/>
  <c r="G248" i="9"/>
  <c r="F248" i="9"/>
  <c r="E248" i="9"/>
  <c r="D248" i="9"/>
  <c r="A248" i="9"/>
  <c r="Z247" i="9"/>
  <c r="S247" i="9"/>
  <c r="P247" i="9"/>
  <c r="N247" i="9"/>
  <c r="K247" i="9"/>
  <c r="I247" i="9"/>
  <c r="H247" i="9"/>
  <c r="G247" i="9"/>
  <c r="F247" i="9"/>
  <c r="E247" i="9"/>
  <c r="D247" i="9"/>
  <c r="A247" i="9"/>
  <c r="Z246" i="9"/>
  <c r="S246" i="9"/>
  <c r="P246" i="9"/>
  <c r="N246" i="9"/>
  <c r="K246" i="9"/>
  <c r="I246" i="9"/>
  <c r="H246" i="9"/>
  <c r="G246" i="9"/>
  <c r="F246" i="9"/>
  <c r="E246" i="9"/>
  <c r="D246" i="9"/>
  <c r="A246" i="9"/>
  <c r="Z245" i="9"/>
  <c r="S245" i="9"/>
  <c r="P245" i="9"/>
  <c r="O245" i="9"/>
  <c r="N245" i="9"/>
  <c r="M245" i="9"/>
  <c r="K245" i="9"/>
  <c r="I245" i="9"/>
  <c r="H245" i="9"/>
  <c r="G245" i="9"/>
  <c r="F245" i="9"/>
  <c r="E245" i="9"/>
  <c r="D245" i="9"/>
  <c r="A245" i="9"/>
  <c r="Z244" i="9"/>
  <c r="S244" i="9"/>
  <c r="P244" i="9"/>
  <c r="O244" i="9"/>
  <c r="N244" i="9"/>
  <c r="M244" i="9"/>
  <c r="K244" i="9"/>
  <c r="I244" i="9"/>
  <c r="H244" i="9"/>
  <c r="G244" i="9"/>
  <c r="F244" i="9"/>
  <c r="E244" i="9"/>
  <c r="D244" i="9"/>
  <c r="A244" i="9"/>
  <c r="Z243" i="9"/>
  <c r="S243" i="9"/>
  <c r="P243" i="9"/>
  <c r="N243" i="9"/>
  <c r="K243" i="9"/>
  <c r="I243" i="9"/>
  <c r="T243" i="9" s="1"/>
  <c r="H243" i="9"/>
  <c r="G243" i="9"/>
  <c r="F243" i="9"/>
  <c r="E243" i="9"/>
  <c r="D243" i="9"/>
  <c r="A243" i="9"/>
  <c r="Z242" i="9"/>
  <c r="S242" i="9"/>
  <c r="P242" i="9"/>
  <c r="N242" i="9"/>
  <c r="K242" i="9"/>
  <c r="I242" i="9"/>
  <c r="H242" i="9"/>
  <c r="G242" i="9"/>
  <c r="F242" i="9"/>
  <c r="E242" i="9"/>
  <c r="D242" i="9"/>
  <c r="A242" i="9"/>
  <c r="Z241" i="9"/>
  <c r="S241" i="9"/>
  <c r="P241" i="9"/>
  <c r="N241" i="9"/>
  <c r="K241" i="9"/>
  <c r="I241" i="9"/>
  <c r="T241" i="9" s="1"/>
  <c r="H241" i="9"/>
  <c r="G241" i="9"/>
  <c r="F241" i="9"/>
  <c r="E241" i="9"/>
  <c r="D241" i="9"/>
  <c r="A241" i="9"/>
  <c r="Z240" i="9"/>
  <c r="S240" i="9"/>
  <c r="P240" i="9"/>
  <c r="N240" i="9"/>
  <c r="K240" i="9"/>
  <c r="I240" i="9"/>
  <c r="H240" i="9"/>
  <c r="G240" i="9"/>
  <c r="F240" i="9"/>
  <c r="E240" i="9"/>
  <c r="D240" i="9"/>
  <c r="A240" i="9"/>
  <c r="Z239" i="9"/>
  <c r="S239" i="9"/>
  <c r="P239" i="9"/>
  <c r="N239" i="9"/>
  <c r="K239" i="9"/>
  <c r="I239" i="9"/>
  <c r="H239" i="9"/>
  <c r="G239" i="9"/>
  <c r="F239" i="9"/>
  <c r="E239" i="9"/>
  <c r="D239" i="9"/>
  <c r="A239" i="9"/>
  <c r="Z238" i="9"/>
  <c r="S238" i="9"/>
  <c r="P238" i="9"/>
  <c r="O238" i="9"/>
  <c r="N238" i="9"/>
  <c r="M238" i="9"/>
  <c r="K238" i="9"/>
  <c r="I238" i="9"/>
  <c r="H238" i="9"/>
  <c r="G238" i="9"/>
  <c r="F238" i="9"/>
  <c r="E238" i="9"/>
  <c r="D238" i="9"/>
  <c r="A238" i="9"/>
  <c r="Z237" i="9"/>
  <c r="S237" i="9"/>
  <c r="P237" i="9"/>
  <c r="O237" i="9"/>
  <c r="N237" i="9"/>
  <c r="M237" i="9"/>
  <c r="K237" i="9"/>
  <c r="I237" i="9"/>
  <c r="H237" i="9"/>
  <c r="G237" i="9"/>
  <c r="F237" i="9"/>
  <c r="E237" i="9"/>
  <c r="D237" i="9"/>
  <c r="A237" i="9"/>
  <c r="Z236" i="9"/>
  <c r="S236" i="9"/>
  <c r="P236" i="9"/>
  <c r="O236" i="9"/>
  <c r="N236" i="9"/>
  <c r="M236" i="9"/>
  <c r="K236" i="9"/>
  <c r="I236" i="9"/>
  <c r="H236" i="9"/>
  <c r="G236" i="9"/>
  <c r="F236" i="9"/>
  <c r="E236" i="9"/>
  <c r="D236" i="9"/>
  <c r="A236" i="9"/>
  <c r="Z235" i="9"/>
  <c r="S235" i="9"/>
  <c r="P235" i="9"/>
  <c r="O235" i="9"/>
  <c r="N235" i="9"/>
  <c r="M235" i="9"/>
  <c r="K235" i="9"/>
  <c r="I235" i="9"/>
  <c r="T235" i="9" s="1"/>
  <c r="H235" i="9"/>
  <c r="G235" i="9"/>
  <c r="F235" i="9"/>
  <c r="E235" i="9"/>
  <c r="D235" i="9"/>
  <c r="A235" i="9"/>
  <c r="Z234" i="9"/>
  <c r="S234" i="9"/>
  <c r="P234" i="9"/>
  <c r="N234" i="9"/>
  <c r="K234" i="9"/>
  <c r="J234" i="9"/>
  <c r="I234" i="9"/>
  <c r="R234" i="9" s="1"/>
  <c r="H234" i="9"/>
  <c r="G234" i="9"/>
  <c r="F234" i="9"/>
  <c r="E234" i="9"/>
  <c r="Z233" i="9"/>
  <c r="S233" i="9"/>
  <c r="P233" i="9"/>
  <c r="N233" i="9"/>
  <c r="K233" i="9"/>
  <c r="J233" i="9"/>
  <c r="I233" i="9"/>
  <c r="H233" i="9"/>
  <c r="G233" i="9"/>
  <c r="F233" i="9"/>
  <c r="E233" i="9"/>
  <c r="Z232" i="9"/>
  <c r="S232" i="9"/>
  <c r="P232" i="9"/>
  <c r="N232" i="9"/>
  <c r="K232" i="9"/>
  <c r="I232" i="9"/>
  <c r="H232" i="9"/>
  <c r="G232" i="9"/>
  <c r="F232" i="9"/>
  <c r="E232" i="9"/>
  <c r="D232" i="9"/>
  <c r="A232" i="9"/>
  <c r="Z231" i="9"/>
  <c r="S231" i="9"/>
  <c r="P231" i="9"/>
  <c r="N231" i="9"/>
  <c r="K231" i="9"/>
  <c r="I231" i="9"/>
  <c r="H231" i="9"/>
  <c r="G231" i="9"/>
  <c r="F231" i="9"/>
  <c r="E231" i="9"/>
  <c r="D231" i="9"/>
  <c r="A231" i="9"/>
  <c r="Z230" i="9"/>
  <c r="S230" i="9"/>
  <c r="P230" i="9"/>
  <c r="N230" i="9"/>
  <c r="K230" i="9"/>
  <c r="I230" i="9"/>
  <c r="H230" i="9"/>
  <c r="G230" i="9"/>
  <c r="F230" i="9"/>
  <c r="E230" i="9"/>
  <c r="D230" i="9"/>
  <c r="A230" i="9"/>
  <c r="Z229" i="9"/>
  <c r="S229" i="9"/>
  <c r="P229" i="9"/>
  <c r="N229" i="9"/>
  <c r="K229" i="9"/>
  <c r="I229" i="9"/>
  <c r="H229" i="9"/>
  <c r="G229" i="9"/>
  <c r="F229" i="9"/>
  <c r="E229" i="9"/>
  <c r="D229" i="9"/>
  <c r="A229" i="9"/>
  <c r="Z228" i="9"/>
  <c r="S228" i="9"/>
  <c r="P228" i="9"/>
  <c r="N228" i="9"/>
  <c r="K228" i="9"/>
  <c r="I228" i="9"/>
  <c r="H228" i="9"/>
  <c r="G228" i="9"/>
  <c r="F228" i="9"/>
  <c r="E228" i="9"/>
  <c r="D228" i="9"/>
  <c r="A228" i="9"/>
  <c r="Z227" i="9"/>
  <c r="S227" i="9"/>
  <c r="P227" i="9"/>
  <c r="O227" i="9"/>
  <c r="N227" i="9"/>
  <c r="M227" i="9"/>
  <c r="K227" i="9"/>
  <c r="I227" i="9"/>
  <c r="H227" i="9"/>
  <c r="G227" i="9"/>
  <c r="F227" i="9"/>
  <c r="E227" i="9"/>
  <c r="D227" i="9"/>
  <c r="A227" i="9"/>
  <c r="Z226" i="9"/>
  <c r="S226" i="9"/>
  <c r="P226" i="9"/>
  <c r="O226" i="9"/>
  <c r="N226" i="9"/>
  <c r="M226" i="9"/>
  <c r="K226" i="9"/>
  <c r="I226" i="9"/>
  <c r="H226" i="9"/>
  <c r="G226" i="9"/>
  <c r="F226" i="9"/>
  <c r="E226" i="9"/>
  <c r="D226" i="9"/>
  <c r="A226" i="9"/>
  <c r="Z225" i="9"/>
  <c r="S225" i="9"/>
  <c r="P225" i="9"/>
  <c r="O225" i="9"/>
  <c r="N225" i="9"/>
  <c r="M225" i="9"/>
  <c r="K225" i="9"/>
  <c r="I225" i="9"/>
  <c r="T225" i="9" s="1"/>
  <c r="H225" i="9"/>
  <c r="G225" i="9"/>
  <c r="F225" i="9"/>
  <c r="E225" i="9"/>
  <c r="D225" i="9"/>
  <c r="A225" i="9"/>
  <c r="Z224" i="9"/>
  <c r="S224" i="9"/>
  <c r="P224" i="9"/>
  <c r="N224" i="9"/>
  <c r="K224" i="9"/>
  <c r="J224" i="9"/>
  <c r="I224" i="9"/>
  <c r="R224" i="9" s="1"/>
  <c r="H224" i="9"/>
  <c r="G224" i="9"/>
  <c r="F224" i="9"/>
  <c r="E224" i="9"/>
  <c r="Z223" i="9"/>
  <c r="S223" i="9"/>
  <c r="P223" i="9"/>
  <c r="N223" i="9"/>
  <c r="K223" i="9"/>
  <c r="J223" i="9"/>
  <c r="I223" i="9"/>
  <c r="T223" i="9" s="1"/>
  <c r="H223" i="9"/>
  <c r="G223" i="9"/>
  <c r="F223" i="9"/>
  <c r="E223" i="9"/>
  <c r="Z222" i="9"/>
  <c r="S222" i="9"/>
  <c r="P222" i="9"/>
  <c r="N222" i="9"/>
  <c r="K222" i="9"/>
  <c r="J222" i="9"/>
  <c r="I222" i="9"/>
  <c r="R222" i="9" s="1"/>
  <c r="H222" i="9"/>
  <c r="G222" i="9"/>
  <c r="F222" i="9"/>
  <c r="E222" i="9"/>
  <c r="Z221" i="9"/>
  <c r="S221" i="9"/>
  <c r="P221" i="9"/>
  <c r="N221" i="9"/>
  <c r="K221" i="9"/>
  <c r="J221" i="9"/>
  <c r="I221" i="9"/>
  <c r="H221" i="9"/>
  <c r="G221" i="9"/>
  <c r="F221" i="9"/>
  <c r="E221" i="9"/>
  <c r="Z220" i="9"/>
  <c r="S220" i="9"/>
  <c r="P220" i="9"/>
  <c r="N220" i="9"/>
  <c r="K220" i="9"/>
  <c r="J220" i="9"/>
  <c r="I220" i="9"/>
  <c r="R220" i="9" s="1"/>
  <c r="H220" i="9"/>
  <c r="G220" i="9"/>
  <c r="F220" i="9"/>
  <c r="E220" i="9"/>
  <c r="Z219" i="9"/>
  <c r="S219" i="9"/>
  <c r="P219" i="9"/>
  <c r="N219" i="9"/>
  <c r="K219" i="9"/>
  <c r="J219" i="9"/>
  <c r="I219" i="9"/>
  <c r="T219" i="9" s="1"/>
  <c r="H219" i="9"/>
  <c r="G219" i="9"/>
  <c r="F219" i="9"/>
  <c r="E219" i="9"/>
  <c r="Z218" i="9"/>
  <c r="S218" i="9"/>
  <c r="P218" i="9"/>
  <c r="O218" i="9"/>
  <c r="N218" i="9"/>
  <c r="M218" i="9"/>
  <c r="K218" i="9"/>
  <c r="I218" i="9"/>
  <c r="T218" i="9" s="1"/>
  <c r="H218" i="9"/>
  <c r="G218" i="9"/>
  <c r="F218" i="9"/>
  <c r="E218" i="9"/>
  <c r="D218" i="9"/>
  <c r="A218" i="9"/>
  <c r="Z217" i="9"/>
  <c r="S217" i="9"/>
  <c r="P217" i="9"/>
  <c r="N217" i="9"/>
  <c r="K217" i="9"/>
  <c r="J217" i="9"/>
  <c r="I217" i="9"/>
  <c r="R217" i="9" s="1"/>
  <c r="H217" i="9"/>
  <c r="G217" i="9"/>
  <c r="F217" i="9"/>
  <c r="E217" i="9"/>
  <c r="Z216" i="9"/>
  <c r="S216" i="9"/>
  <c r="P216" i="9"/>
  <c r="N216" i="9"/>
  <c r="K216" i="9"/>
  <c r="J216" i="9"/>
  <c r="I216" i="9"/>
  <c r="T216" i="9" s="1"/>
  <c r="H216" i="9"/>
  <c r="G216" i="9"/>
  <c r="F216" i="9"/>
  <c r="E216" i="9"/>
  <c r="Z215" i="9"/>
  <c r="S215" i="9"/>
  <c r="P215" i="9"/>
  <c r="N215" i="9"/>
  <c r="O215" i="9" s="1"/>
  <c r="K215" i="9"/>
  <c r="J215" i="9"/>
  <c r="I215" i="9"/>
  <c r="R215" i="9" s="1"/>
  <c r="H215" i="9"/>
  <c r="G215" i="9"/>
  <c r="F215" i="9"/>
  <c r="E215" i="9"/>
  <c r="Z214" i="9"/>
  <c r="S214" i="9"/>
  <c r="P214" i="9"/>
  <c r="N214" i="9"/>
  <c r="K214" i="9"/>
  <c r="J214" i="9"/>
  <c r="I214" i="9"/>
  <c r="H214" i="9"/>
  <c r="G214" i="9"/>
  <c r="F214" i="9"/>
  <c r="E214" i="9"/>
  <c r="Z213" i="9"/>
  <c r="S213" i="9"/>
  <c r="P213" i="9"/>
  <c r="N213" i="9"/>
  <c r="K213" i="9"/>
  <c r="J213" i="9"/>
  <c r="I213" i="9"/>
  <c r="R213" i="9" s="1"/>
  <c r="H213" i="9"/>
  <c r="G213" i="9"/>
  <c r="F213" i="9"/>
  <c r="E213" i="9"/>
  <c r="Z212" i="9"/>
  <c r="S212" i="9"/>
  <c r="P212" i="9"/>
  <c r="N212" i="9"/>
  <c r="K212" i="9"/>
  <c r="J212" i="9"/>
  <c r="I212" i="9"/>
  <c r="T212" i="9" s="1"/>
  <c r="H212" i="9"/>
  <c r="G212" i="9"/>
  <c r="F212" i="9"/>
  <c r="E212" i="9"/>
  <c r="Z211" i="9"/>
  <c r="S211" i="9"/>
  <c r="P211" i="9"/>
  <c r="O211" i="9"/>
  <c r="N211" i="9"/>
  <c r="M211" i="9"/>
  <c r="K211" i="9"/>
  <c r="I211" i="9"/>
  <c r="H211" i="9"/>
  <c r="G211" i="9"/>
  <c r="F211" i="9"/>
  <c r="E211" i="9"/>
  <c r="D211" i="9"/>
  <c r="A211" i="9"/>
  <c r="Z210" i="9"/>
  <c r="S210" i="9"/>
  <c r="P210" i="9"/>
  <c r="O210" i="9"/>
  <c r="N210" i="9"/>
  <c r="M210" i="9"/>
  <c r="K210" i="9"/>
  <c r="I210" i="9"/>
  <c r="H210" i="9"/>
  <c r="G210" i="9"/>
  <c r="F210" i="9"/>
  <c r="E210" i="9"/>
  <c r="D210" i="9"/>
  <c r="A210" i="9"/>
  <c r="Z209" i="9"/>
  <c r="S209" i="9"/>
  <c r="P209" i="9"/>
  <c r="N209" i="9"/>
  <c r="K209" i="9"/>
  <c r="J209" i="9"/>
  <c r="I209" i="9"/>
  <c r="R209" i="9" s="1"/>
  <c r="H209" i="9"/>
  <c r="G209" i="9"/>
  <c r="F209" i="9"/>
  <c r="E209" i="9"/>
  <c r="Z208" i="9"/>
  <c r="S208" i="9"/>
  <c r="P208" i="9"/>
  <c r="N208" i="9"/>
  <c r="K208" i="9"/>
  <c r="J208" i="9"/>
  <c r="I208" i="9"/>
  <c r="H208" i="9"/>
  <c r="G208" i="9"/>
  <c r="F208" i="9"/>
  <c r="E208" i="9"/>
  <c r="Z207" i="9"/>
  <c r="S207" i="9"/>
  <c r="P207" i="9"/>
  <c r="N207" i="9"/>
  <c r="K207" i="9"/>
  <c r="J207" i="9"/>
  <c r="I207" i="9"/>
  <c r="R207" i="9" s="1"/>
  <c r="H207" i="9"/>
  <c r="G207" i="9"/>
  <c r="F207" i="9"/>
  <c r="E207" i="9"/>
  <c r="Z206" i="9"/>
  <c r="S206" i="9"/>
  <c r="P206" i="9"/>
  <c r="N206" i="9"/>
  <c r="K206" i="9"/>
  <c r="J206" i="9"/>
  <c r="I206" i="9"/>
  <c r="T206" i="9" s="1"/>
  <c r="H206" i="9"/>
  <c r="G206" i="9"/>
  <c r="F206" i="9"/>
  <c r="E206" i="9"/>
  <c r="Z205" i="9"/>
  <c r="S205" i="9"/>
  <c r="P205" i="9"/>
  <c r="N205" i="9"/>
  <c r="K205" i="9"/>
  <c r="J205" i="9"/>
  <c r="I205" i="9"/>
  <c r="R205" i="9" s="1"/>
  <c r="H205" i="9"/>
  <c r="G205" i="9"/>
  <c r="F205" i="9"/>
  <c r="E205" i="9"/>
  <c r="Z204" i="9"/>
  <c r="S204" i="9"/>
  <c r="P204" i="9"/>
  <c r="N204" i="9"/>
  <c r="K204" i="9"/>
  <c r="J204" i="9"/>
  <c r="I204" i="9"/>
  <c r="H204" i="9"/>
  <c r="G204" i="9"/>
  <c r="F204" i="9"/>
  <c r="E204" i="9"/>
  <c r="Z203" i="9"/>
  <c r="S203" i="9"/>
  <c r="P203" i="9"/>
  <c r="N203" i="9"/>
  <c r="K203" i="9"/>
  <c r="J203" i="9"/>
  <c r="I203" i="9"/>
  <c r="R203" i="9" s="1"/>
  <c r="H203" i="9"/>
  <c r="G203" i="9"/>
  <c r="F203" i="9"/>
  <c r="E203" i="9"/>
  <c r="Z202" i="9"/>
  <c r="S202" i="9"/>
  <c r="P202" i="9"/>
  <c r="N202" i="9"/>
  <c r="K202" i="9"/>
  <c r="J202" i="9"/>
  <c r="I202" i="9"/>
  <c r="H202" i="9"/>
  <c r="G202" i="9"/>
  <c r="F202" i="9"/>
  <c r="E202" i="9"/>
  <c r="Z201" i="9"/>
  <c r="S201" i="9"/>
  <c r="P201" i="9"/>
  <c r="N201" i="9"/>
  <c r="K201" i="9"/>
  <c r="J201" i="9"/>
  <c r="I201" i="9"/>
  <c r="R201" i="9" s="1"/>
  <c r="H201" i="9"/>
  <c r="G201" i="9"/>
  <c r="F201" i="9"/>
  <c r="E201" i="9"/>
  <c r="Z200" i="9"/>
  <c r="S200" i="9"/>
  <c r="P200" i="9"/>
  <c r="N200" i="9"/>
  <c r="K200" i="9"/>
  <c r="J200" i="9"/>
  <c r="I200" i="9"/>
  <c r="H200" i="9"/>
  <c r="G200" i="9"/>
  <c r="F200" i="9"/>
  <c r="E200" i="9"/>
  <c r="Z199" i="9"/>
  <c r="S199" i="9"/>
  <c r="P199" i="9"/>
  <c r="N199" i="9"/>
  <c r="K199" i="9"/>
  <c r="J199" i="9"/>
  <c r="I199" i="9"/>
  <c r="R199" i="9" s="1"/>
  <c r="H199" i="9"/>
  <c r="G199" i="9"/>
  <c r="F199" i="9"/>
  <c r="E199" i="9"/>
  <c r="Z198" i="9"/>
  <c r="S198" i="9"/>
  <c r="P198" i="9"/>
  <c r="O198" i="9"/>
  <c r="N198" i="9"/>
  <c r="M198" i="9"/>
  <c r="K198" i="9"/>
  <c r="I198" i="9"/>
  <c r="H198" i="9"/>
  <c r="G198" i="9"/>
  <c r="F198" i="9"/>
  <c r="E198" i="9"/>
  <c r="D198" i="9"/>
  <c r="A198" i="9"/>
  <c r="Z197" i="9"/>
  <c r="S197" i="9"/>
  <c r="P197" i="9"/>
  <c r="N197" i="9"/>
  <c r="K197" i="9"/>
  <c r="J197" i="9"/>
  <c r="I197" i="9"/>
  <c r="H197" i="9"/>
  <c r="G197" i="9"/>
  <c r="F197" i="9"/>
  <c r="E197" i="9"/>
  <c r="Z196" i="9"/>
  <c r="S196" i="9"/>
  <c r="P196" i="9"/>
  <c r="N196" i="9"/>
  <c r="K196" i="9"/>
  <c r="J196" i="9"/>
  <c r="I196" i="9"/>
  <c r="R196" i="9" s="1"/>
  <c r="H196" i="9"/>
  <c r="G196" i="9"/>
  <c r="F196" i="9"/>
  <c r="E196" i="9"/>
  <c r="Z195" i="9"/>
  <c r="S195" i="9"/>
  <c r="P195" i="9"/>
  <c r="N195" i="9"/>
  <c r="K195" i="9"/>
  <c r="J195" i="9"/>
  <c r="I195" i="9"/>
  <c r="H195" i="9"/>
  <c r="G195" i="9"/>
  <c r="F195" i="9"/>
  <c r="E195" i="9"/>
  <c r="Z194" i="9"/>
  <c r="S194" i="9"/>
  <c r="P194" i="9"/>
  <c r="N194" i="9"/>
  <c r="K194" i="9"/>
  <c r="J194" i="9"/>
  <c r="I194" i="9"/>
  <c r="H194" i="9"/>
  <c r="G194" i="9"/>
  <c r="F194" i="9"/>
  <c r="E194" i="9"/>
  <c r="Z193" i="9"/>
  <c r="S193" i="9"/>
  <c r="P193" i="9"/>
  <c r="N193" i="9"/>
  <c r="K193" i="9"/>
  <c r="J193" i="9"/>
  <c r="I193" i="9"/>
  <c r="H193" i="9"/>
  <c r="G193" i="9"/>
  <c r="F193" i="9"/>
  <c r="E193" i="9"/>
  <c r="Z192" i="9"/>
  <c r="S192" i="9"/>
  <c r="P192" i="9"/>
  <c r="N192" i="9"/>
  <c r="K192" i="9"/>
  <c r="J192" i="9"/>
  <c r="I192" i="9"/>
  <c r="H192" i="9"/>
  <c r="G192" i="9"/>
  <c r="F192" i="9"/>
  <c r="E192" i="9"/>
  <c r="Z191" i="9"/>
  <c r="S191" i="9"/>
  <c r="P191" i="9"/>
  <c r="N191" i="9"/>
  <c r="K191" i="9"/>
  <c r="J191" i="9"/>
  <c r="I191" i="9"/>
  <c r="H191" i="9"/>
  <c r="G191" i="9"/>
  <c r="F191" i="9"/>
  <c r="E191" i="9"/>
  <c r="Z190" i="9"/>
  <c r="S190" i="9"/>
  <c r="P190" i="9"/>
  <c r="N190" i="9"/>
  <c r="K190" i="9"/>
  <c r="J190" i="9"/>
  <c r="I190" i="9"/>
  <c r="H190" i="9"/>
  <c r="G190" i="9"/>
  <c r="F190" i="9"/>
  <c r="E190" i="9"/>
  <c r="Z189" i="9"/>
  <c r="S189" i="9"/>
  <c r="P189" i="9"/>
  <c r="O189" i="9"/>
  <c r="N189" i="9"/>
  <c r="M189" i="9"/>
  <c r="K189" i="9"/>
  <c r="I189" i="9"/>
  <c r="H189" i="9"/>
  <c r="G189" i="9"/>
  <c r="F189" i="9"/>
  <c r="E189" i="9"/>
  <c r="D189" i="9"/>
  <c r="A189" i="9"/>
  <c r="Z188" i="9"/>
  <c r="S188" i="9"/>
  <c r="P188" i="9"/>
  <c r="N188" i="9"/>
  <c r="K188" i="9"/>
  <c r="J188" i="9"/>
  <c r="I188" i="9"/>
  <c r="H188" i="9"/>
  <c r="G188" i="9"/>
  <c r="F188" i="9"/>
  <c r="E188" i="9"/>
  <c r="Z187" i="9"/>
  <c r="S187" i="9"/>
  <c r="P187" i="9"/>
  <c r="O187" i="9"/>
  <c r="N187" i="9"/>
  <c r="M187" i="9"/>
  <c r="K187" i="9"/>
  <c r="I187" i="9"/>
  <c r="H187" i="9"/>
  <c r="G187" i="9"/>
  <c r="F187" i="9"/>
  <c r="E187" i="9"/>
  <c r="D187" i="9"/>
  <c r="A187" i="9"/>
  <c r="Z186" i="9"/>
  <c r="S186" i="9"/>
  <c r="P186" i="9"/>
  <c r="N186" i="9"/>
  <c r="K186" i="9"/>
  <c r="J186" i="9"/>
  <c r="I186" i="9"/>
  <c r="R186" i="9" s="1"/>
  <c r="H186" i="9"/>
  <c r="G186" i="9"/>
  <c r="F186" i="9"/>
  <c r="E186" i="9"/>
  <c r="Z185" i="9"/>
  <c r="S185" i="9"/>
  <c r="P185" i="9"/>
  <c r="O185" i="9"/>
  <c r="N185" i="9"/>
  <c r="M185" i="9"/>
  <c r="K185" i="9"/>
  <c r="I185" i="9"/>
  <c r="H185" i="9"/>
  <c r="G185" i="9"/>
  <c r="F185" i="9"/>
  <c r="E185" i="9"/>
  <c r="D185" i="9"/>
  <c r="A185" i="9"/>
  <c r="Z184" i="9"/>
  <c r="S184" i="9"/>
  <c r="P184" i="9"/>
  <c r="O184" i="9"/>
  <c r="N184" i="9"/>
  <c r="M184" i="9"/>
  <c r="K184" i="9"/>
  <c r="I184" i="9"/>
  <c r="H184" i="9"/>
  <c r="G184" i="9"/>
  <c r="F184" i="9"/>
  <c r="E184" i="9"/>
  <c r="D184" i="9"/>
  <c r="A184" i="9"/>
  <c r="Z183" i="9"/>
  <c r="S183" i="9"/>
  <c r="P183" i="9"/>
  <c r="O183" i="9"/>
  <c r="N183" i="9"/>
  <c r="M183" i="9"/>
  <c r="K183" i="9"/>
  <c r="I183" i="9"/>
  <c r="H183" i="9"/>
  <c r="G183" i="9"/>
  <c r="F183" i="9"/>
  <c r="E183" i="9"/>
  <c r="D183" i="9"/>
  <c r="A183" i="9"/>
  <c r="Z182" i="9"/>
  <c r="S182" i="9"/>
  <c r="P182" i="9"/>
  <c r="N182" i="9"/>
  <c r="K182" i="9"/>
  <c r="J182" i="9"/>
  <c r="I182" i="9"/>
  <c r="H182" i="9"/>
  <c r="G182" i="9"/>
  <c r="F182" i="9"/>
  <c r="E182" i="9"/>
  <c r="Z181" i="9"/>
  <c r="S181" i="9"/>
  <c r="P181" i="9"/>
  <c r="N181" i="9"/>
  <c r="K181" i="9"/>
  <c r="J181" i="9"/>
  <c r="I181" i="9"/>
  <c r="R181" i="9" s="1"/>
  <c r="H181" i="9"/>
  <c r="G181" i="9"/>
  <c r="F181" i="9"/>
  <c r="E181" i="9"/>
  <c r="Z180" i="9"/>
  <c r="S180" i="9"/>
  <c r="P180" i="9"/>
  <c r="N180" i="9"/>
  <c r="K180" i="9"/>
  <c r="J180" i="9"/>
  <c r="I180" i="9"/>
  <c r="H180" i="9"/>
  <c r="G180" i="9"/>
  <c r="F180" i="9"/>
  <c r="E180" i="9"/>
  <c r="Z179" i="9"/>
  <c r="S179" i="9"/>
  <c r="P179" i="9"/>
  <c r="N179" i="9"/>
  <c r="K179" i="9"/>
  <c r="J179" i="9"/>
  <c r="I179" i="9"/>
  <c r="H179" i="9"/>
  <c r="G179" i="9"/>
  <c r="F179" i="9"/>
  <c r="E179" i="9"/>
  <c r="Z178" i="9"/>
  <c r="S178" i="9"/>
  <c r="P178" i="9"/>
  <c r="O178" i="9"/>
  <c r="N178" i="9"/>
  <c r="M178" i="9"/>
  <c r="K178" i="9"/>
  <c r="I178" i="9"/>
  <c r="H178" i="9"/>
  <c r="G178" i="9"/>
  <c r="F178" i="9"/>
  <c r="E178" i="9"/>
  <c r="D178" i="9"/>
  <c r="A178" i="9"/>
  <c r="Z177" i="9"/>
  <c r="S177" i="9"/>
  <c r="P177" i="9"/>
  <c r="O177" i="9"/>
  <c r="N177" i="9"/>
  <c r="M177" i="9"/>
  <c r="K177" i="9"/>
  <c r="I177" i="9"/>
  <c r="H177" i="9"/>
  <c r="G177" i="9"/>
  <c r="F177" i="9"/>
  <c r="E177" i="9"/>
  <c r="D177" i="9"/>
  <c r="A177" i="9"/>
  <c r="Z176" i="9"/>
  <c r="S176" i="9"/>
  <c r="P176" i="9"/>
  <c r="N176" i="9"/>
  <c r="K176" i="9"/>
  <c r="J176" i="9"/>
  <c r="I176" i="9"/>
  <c r="H176" i="9"/>
  <c r="G176" i="9"/>
  <c r="F176" i="9"/>
  <c r="E176" i="9"/>
  <c r="Z175" i="9"/>
  <c r="S175" i="9"/>
  <c r="P175" i="9"/>
  <c r="N175" i="9"/>
  <c r="K175" i="9"/>
  <c r="J175" i="9"/>
  <c r="I175" i="9"/>
  <c r="H175" i="9"/>
  <c r="G175" i="9"/>
  <c r="F175" i="9"/>
  <c r="E175" i="9"/>
  <c r="Z174" i="9"/>
  <c r="S174" i="9"/>
  <c r="P174" i="9"/>
  <c r="N174" i="9"/>
  <c r="K174" i="9"/>
  <c r="J174" i="9"/>
  <c r="I174" i="9"/>
  <c r="H174" i="9"/>
  <c r="G174" i="9"/>
  <c r="F174" i="9"/>
  <c r="E174" i="9"/>
  <c r="Z173" i="9"/>
  <c r="S173" i="9"/>
  <c r="P173" i="9"/>
  <c r="O173" i="9"/>
  <c r="N173" i="9"/>
  <c r="M173" i="9"/>
  <c r="K173" i="9"/>
  <c r="I173" i="9"/>
  <c r="H173" i="9"/>
  <c r="G173" i="9"/>
  <c r="F173" i="9"/>
  <c r="E173" i="9"/>
  <c r="D173" i="9"/>
  <c r="A173" i="9"/>
  <c r="Z172" i="9"/>
  <c r="S172" i="9"/>
  <c r="P172" i="9"/>
  <c r="N172" i="9"/>
  <c r="K172" i="9"/>
  <c r="J172" i="9"/>
  <c r="I172" i="9"/>
  <c r="H172" i="9"/>
  <c r="G172" i="9"/>
  <c r="F172" i="9"/>
  <c r="E172" i="9"/>
  <c r="Z171" i="9"/>
  <c r="S171" i="9"/>
  <c r="P171" i="9"/>
  <c r="N171" i="9"/>
  <c r="K171" i="9"/>
  <c r="J171" i="9"/>
  <c r="I171" i="9"/>
  <c r="H171" i="9"/>
  <c r="G171" i="9"/>
  <c r="F171" i="9"/>
  <c r="E171" i="9"/>
  <c r="Z170" i="9"/>
  <c r="S170" i="9"/>
  <c r="P170" i="9"/>
  <c r="N170" i="9"/>
  <c r="K170" i="9"/>
  <c r="J170" i="9"/>
  <c r="I170" i="9"/>
  <c r="H170" i="9"/>
  <c r="G170" i="9"/>
  <c r="F170" i="9"/>
  <c r="E170" i="9"/>
  <c r="Z169" i="9"/>
  <c r="S169" i="9"/>
  <c r="P169" i="9"/>
  <c r="N169" i="9"/>
  <c r="K169" i="9"/>
  <c r="J169" i="9"/>
  <c r="I169" i="9"/>
  <c r="H169" i="9"/>
  <c r="G169" i="9"/>
  <c r="F169" i="9"/>
  <c r="E169" i="9"/>
  <c r="Z168" i="9"/>
  <c r="S168" i="9"/>
  <c r="P168" i="9"/>
  <c r="N168" i="9"/>
  <c r="K168" i="9"/>
  <c r="J168" i="9"/>
  <c r="I168" i="9"/>
  <c r="H168" i="9"/>
  <c r="G168" i="9"/>
  <c r="F168" i="9"/>
  <c r="E168" i="9"/>
  <c r="Z167" i="9"/>
  <c r="S167" i="9"/>
  <c r="P167" i="9"/>
  <c r="N167" i="9"/>
  <c r="K167" i="9"/>
  <c r="J167" i="9"/>
  <c r="I167" i="9"/>
  <c r="H167" i="9"/>
  <c r="G167" i="9"/>
  <c r="F167" i="9"/>
  <c r="E167" i="9"/>
  <c r="Z166" i="9"/>
  <c r="S166" i="9"/>
  <c r="P166" i="9"/>
  <c r="N166" i="9"/>
  <c r="K166" i="9"/>
  <c r="J166" i="9"/>
  <c r="I166" i="9"/>
  <c r="H166" i="9"/>
  <c r="G166" i="9"/>
  <c r="F166" i="9"/>
  <c r="E166" i="9"/>
  <c r="Z165" i="9"/>
  <c r="S165" i="9"/>
  <c r="P165" i="9"/>
  <c r="N165" i="9"/>
  <c r="K165" i="9"/>
  <c r="J165" i="9"/>
  <c r="I165" i="9"/>
  <c r="H165" i="9"/>
  <c r="G165" i="9"/>
  <c r="F165" i="9"/>
  <c r="E165" i="9"/>
  <c r="Z164" i="9"/>
  <c r="S164" i="9"/>
  <c r="P164" i="9"/>
  <c r="N164" i="9"/>
  <c r="K164" i="9"/>
  <c r="I164" i="9"/>
  <c r="T164" i="9" s="1"/>
  <c r="H164" i="9"/>
  <c r="G164" i="9"/>
  <c r="F164" i="9"/>
  <c r="E164" i="9"/>
  <c r="D164" i="9"/>
  <c r="A164" i="9"/>
  <c r="Z163" i="9"/>
  <c r="S163" i="9"/>
  <c r="P163" i="9"/>
  <c r="N163" i="9"/>
  <c r="K163" i="9"/>
  <c r="I163" i="9"/>
  <c r="T163" i="9" s="1"/>
  <c r="H163" i="9"/>
  <c r="G163" i="9"/>
  <c r="F163" i="9"/>
  <c r="E163" i="9"/>
  <c r="D163" i="9"/>
  <c r="A163" i="9"/>
  <c r="Z162" i="9"/>
  <c r="S162" i="9"/>
  <c r="P162" i="9"/>
  <c r="O162" i="9"/>
  <c r="N162" i="9"/>
  <c r="M162" i="9"/>
  <c r="K162" i="9"/>
  <c r="I162" i="9"/>
  <c r="H162" i="9"/>
  <c r="G162" i="9"/>
  <c r="F162" i="9"/>
  <c r="E162" i="9"/>
  <c r="D162" i="9"/>
  <c r="A162" i="9"/>
  <c r="Z161" i="9"/>
  <c r="S161" i="9"/>
  <c r="P161" i="9"/>
  <c r="N161" i="9"/>
  <c r="K161" i="9"/>
  <c r="J161" i="9"/>
  <c r="I161" i="9"/>
  <c r="R161" i="9" s="1"/>
  <c r="H161" i="9"/>
  <c r="G161" i="9"/>
  <c r="F161" i="9"/>
  <c r="E161" i="9"/>
  <c r="Z160" i="9"/>
  <c r="S160" i="9"/>
  <c r="P160" i="9"/>
  <c r="N160" i="9"/>
  <c r="K160" i="9"/>
  <c r="J160" i="9"/>
  <c r="I160" i="9"/>
  <c r="H160" i="9"/>
  <c r="G160" i="9"/>
  <c r="F160" i="9"/>
  <c r="E160" i="9"/>
  <c r="Z159" i="9"/>
  <c r="S159" i="9"/>
  <c r="P159" i="9"/>
  <c r="N159" i="9"/>
  <c r="K159" i="9"/>
  <c r="J159" i="9"/>
  <c r="I159" i="9"/>
  <c r="R159" i="9" s="1"/>
  <c r="H159" i="9"/>
  <c r="G159" i="9"/>
  <c r="F159" i="9"/>
  <c r="E159" i="9"/>
  <c r="Z158" i="9"/>
  <c r="S158" i="9"/>
  <c r="P158" i="9"/>
  <c r="N158" i="9"/>
  <c r="K158" i="9"/>
  <c r="J158" i="9"/>
  <c r="I158" i="9"/>
  <c r="H158" i="9"/>
  <c r="G158" i="9"/>
  <c r="F158" i="9"/>
  <c r="E158" i="9"/>
  <c r="Z157" i="9"/>
  <c r="S157" i="9"/>
  <c r="P157" i="9"/>
  <c r="O157" i="9"/>
  <c r="N157" i="9"/>
  <c r="M157" i="9"/>
  <c r="K157" i="9"/>
  <c r="I157" i="9"/>
  <c r="T157" i="9" s="1"/>
  <c r="H157" i="9"/>
  <c r="G157" i="9"/>
  <c r="F157" i="9"/>
  <c r="E157" i="9"/>
  <c r="D157" i="9"/>
  <c r="A157" i="9"/>
  <c r="Z156" i="9"/>
  <c r="S156" i="9"/>
  <c r="P156" i="9"/>
  <c r="N156" i="9"/>
  <c r="K156" i="9"/>
  <c r="J156" i="9"/>
  <c r="I156" i="9"/>
  <c r="R156" i="9" s="1"/>
  <c r="H156" i="9"/>
  <c r="G156" i="9"/>
  <c r="F156" i="9"/>
  <c r="E156" i="9"/>
  <c r="Z155" i="9"/>
  <c r="S155" i="9"/>
  <c r="P155" i="9"/>
  <c r="N155" i="9"/>
  <c r="K155" i="9"/>
  <c r="J155" i="9"/>
  <c r="I155" i="9"/>
  <c r="H155" i="9"/>
  <c r="G155" i="9"/>
  <c r="F155" i="9"/>
  <c r="E155" i="9"/>
  <c r="Z154" i="9"/>
  <c r="S154" i="9"/>
  <c r="P154" i="9"/>
  <c r="N154" i="9"/>
  <c r="K154" i="9"/>
  <c r="J154" i="9"/>
  <c r="I154" i="9"/>
  <c r="R154" i="9" s="1"/>
  <c r="H154" i="9"/>
  <c r="G154" i="9"/>
  <c r="F154" i="9"/>
  <c r="E154" i="9"/>
  <c r="Z153" i="9"/>
  <c r="S153" i="9"/>
  <c r="P153" i="9"/>
  <c r="O153" i="9"/>
  <c r="N153" i="9"/>
  <c r="M153" i="9"/>
  <c r="K153" i="9"/>
  <c r="I153" i="9"/>
  <c r="H153" i="9"/>
  <c r="G153" i="9"/>
  <c r="F153" i="9"/>
  <c r="E153" i="9"/>
  <c r="D153" i="9"/>
  <c r="A153" i="9"/>
  <c r="Z152" i="9"/>
  <c r="S152" i="9"/>
  <c r="P152" i="9"/>
  <c r="N152" i="9"/>
  <c r="K152" i="9"/>
  <c r="I152" i="9"/>
  <c r="H152" i="9"/>
  <c r="G152" i="9"/>
  <c r="F152" i="9"/>
  <c r="E152" i="9"/>
  <c r="D152" i="9"/>
  <c r="A152" i="9"/>
  <c r="Z151" i="9"/>
  <c r="S151" i="9"/>
  <c r="P151" i="9"/>
  <c r="N151" i="9"/>
  <c r="K151" i="9"/>
  <c r="J151" i="9"/>
  <c r="I151" i="9"/>
  <c r="R151" i="9" s="1"/>
  <c r="H151" i="9"/>
  <c r="G151" i="9"/>
  <c r="F151" i="9"/>
  <c r="E151" i="9"/>
  <c r="Z150" i="9"/>
  <c r="S150" i="9"/>
  <c r="P150" i="9"/>
  <c r="N150" i="9"/>
  <c r="K150" i="9"/>
  <c r="J150" i="9"/>
  <c r="I150" i="9"/>
  <c r="H150" i="9"/>
  <c r="G150" i="9"/>
  <c r="F150" i="9"/>
  <c r="E150" i="9"/>
  <c r="Z149" i="9"/>
  <c r="S149" i="9"/>
  <c r="P149" i="9"/>
  <c r="O149" i="9"/>
  <c r="N149" i="9"/>
  <c r="M149" i="9"/>
  <c r="K149" i="9"/>
  <c r="I149" i="9"/>
  <c r="H149" i="9"/>
  <c r="G149" i="9"/>
  <c r="F149" i="9"/>
  <c r="E149" i="9"/>
  <c r="D149" i="9"/>
  <c r="A149" i="9"/>
  <c r="Z148" i="9"/>
  <c r="S148" i="9"/>
  <c r="P148" i="9"/>
  <c r="O148" i="9"/>
  <c r="N148" i="9"/>
  <c r="M148" i="9"/>
  <c r="K148" i="9"/>
  <c r="I148" i="9"/>
  <c r="H148" i="9"/>
  <c r="G148" i="9"/>
  <c r="F148" i="9"/>
  <c r="E148" i="9"/>
  <c r="D148" i="9"/>
  <c r="A148" i="9"/>
  <c r="Z147" i="9"/>
  <c r="S147" i="9"/>
  <c r="P147" i="9"/>
  <c r="O147" i="9"/>
  <c r="N147" i="9"/>
  <c r="M147" i="9"/>
  <c r="K147" i="9"/>
  <c r="I147" i="9"/>
  <c r="H147" i="9"/>
  <c r="G147" i="9"/>
  <c r="F147" i="9"/>
  <c r="E147" i="9"/>
  <c r="D147" i="9"/>
  <c r="A147" i="9"/>
  <c r="Z146" i="9"/>
  <c r="S146" i="9"/>
  <c r="P146" i="9"/>
  <c r="N146" i="9"/>
  <c r="K146" i="9"/>
  <c r="J146" i="9"/>
  <c r="I146" i="9"/>
  <c r="H146" i="9"/>
  <c r="G146" i="9"/>
  <c r="F146" i="9"/>
  <c r="E146" i="9"/>
  <c r="Z145" i="9"/>
  <c r="S145" i="9"/>
  <c r="P145" i="9"/>
  <c r="N145" i="9"/>
  <c r="K145" i="9"/>
  <c r="J145" i="9"/>
  <c r="I145" i="9"/>
  <c r="H145" i="9"/>
  <c r="G145" i="9"/>
  <c r="F145" i="9"/>
  <c r="E145" i="9"/>
  <c r="Z144" i="9"/>
  <c r="S144" i="9"/>
  <c r="P144" i="9"/>
  <c r="N144" i="9"/>
  <c r="K144" i="9"/>
  <c r="J144" i="9"/>
  <c r="I144" i="9"/>
  <c r="H144" i="9"/>
  <c r="G144" i="9"/>
  <c r="F144" i="9"/>
  <c r="E144" i="9"/>
  <c r="Z143" i="9"/>
  <c r="S143" i="9"/>
  <c r="P143" i="9"/>
  <c r="N143" i="9"/>
  <c r="K143" i="9"/>
  <c r="J143" i="9"/>
  <c r="I143" i="9"/>
  <c r="H143" i="9"/>
  <c r="G143" i="9"/>
  <c r="F143" i="9"/>
  <c r="E143" i="9"/>
  <c r="Z142" i="9"/>
  <c r="S142" i="9"/>
  <c r="P142" i="9"/>
  <c r="N142" i="9"/>
  <c r="K142" i="9"/>
  <c r="J142" i="9"/>
  <c r="I142" i="9"/>
  <c r="H142" i="9"/>
  <c r="G142" i="9"/>
  <c r="F142" i="9"/>
  <c r="E142" i="9"/>
  <c r="Z141" i="9"/>
  <c r="S141" i="9"/>
  <c r="P141" i="9"/>
  <c r="N141" i="9"/>
  <c r="K141" i="9"/>
  <c r="I141" i="9"/>
  <c r="H141" i="9"/>
  <c r="G141" i="9"/>
  <c r="F141" i="9"/>
  <c r="E141" i="9"/>
  <c r="D141" i="9"/>
  <c r="A141" i="9"/>
  <c r="Z140" i="9"/>
  <c r="S140" i="9"/>
  <c r="P140" i="9"/>
  <c r="N140" i="9"/>
  <c r="K140" i="9"/>
  <c r="J140" i="9"/>
  <c r="I140" i="9"/>
  <c r="H140" i="9"/>
  <c r="G140" i="9"/>
  <c r="F140" i="9"/>
  <c r="E140" i="9"/>
  <c r="Z139" i="9"/>
  <c r="S139" i="9"/>
  <c r="P139" i="9"/>
  <c r="N139" i="9"/>
  <c r="K139" i="9"/>
  <c r="J139" i="9"/>
  <c r="I139" i="9"/>
  <c r="H139" i="9"/>
  <c r="G139" i="9"/>
  <c r="F139" i="9"/>
  <c r="E139" i="9"/>
  <c r="Z138" i="9"/>
  <c r="S138" i="9"/>
  <c r="P138" i="9"/>
  <c r="N138" i="9"/>
  <c r="K138" i="9"/>
  <c r="J138" i="9"/>
  <c r="I138" i="9"/>
  <c r="H138" i="9"/>
  <c r="G138" i="9"/>
  <c r="F138" i="9"/>
  <c r="E138" i="9"/>
  <c r="Z137" i="9"/>
  <c r="S137" i="9"/>
  <c r="P137" i="9"/>
  <c r="N137" i="9"/>
  <c r="K137" i="9"/>
  <c r="I137" i="9"/>
  <c r="H137" i="9"/>
  <c r="G137" i="9"/>
  <c r="F137" i="9"/>
  <c r="E137" i="9"/>
  <c r="D137" i="9"/>
  <c r="A137" i="9"/>
  <c r="Z136" i="9"/>
  <c r="S136" i="9"/>
  <c r="P136" i="9"/>
  <c r="N136" i="9"/>
  <c r="K136" i="9"/>
  <c r="I136" i="9"/>
  <c r="H136" i="9"/>
  <c r="G136" i="9"/>
  <c r="F136" i="9"/>
  <c r="E136" i="9"/>
  <c r="D136" i="9"/>
  <c r="A136" i="9"/>
  <c r="Z135" i="9"/>
  <c r="S135" i="9"/>
  <c r="P135" i="9"/>
  <c r="N135" i="9"/>
  <c r="K135" i="9"/>
  <c r="I135" i="9"/>
  <c r="H135" i="9"/>
  <c r="G135" i="9"/>
  <c r="F135" i="9"/>
  <c r="E135" i="9"/>
  <c r="D135" i="9"/>
  <c r="A135" i="9"/>
  <c r="Z134" i="9"/>
  <c r="S134" i="9"/>
  <c r="P134" i="9"/>
  <c r="N134" i="9"/>
  <c r="K134" i="9"/>
  <c r="I134" i="9"/>
  <c r="T134" i="9" s="1"/>
  <c r="H134" i="9"/>
  <c r="G134" i="9"/>
  <c r="F134" i="9"/>
  <c r="E134" i="9"/>
  <c r="D134" i="9"/>
  <c r="A134" i="9"/>
  <c r="Z133" i="9"/>
  <c r="S133" i="9"/>
  <c r="T133" i="9" s="1"/>
  <c r="P133" i="9"/>
  <c r="N133" i="9"/>
  <c r="O133" i="9" s="1"/>
  <c r="K133" i="9"/>
  <c r="J133" i="9"/>
  <c r="I133" i="9"/>
  <c r="R133" i="9" s="1"/>
  <c r="H133" i="9"/>
  <c r="G133" i="9"/>
  <c r="F133" i="9"/>
  <c r="E133" i="9"/>
  <c r="Z132" i="9"/>
  <c r="S132" i="9"/>
  <c r="P132" i="9"/>
  <c r="N132" i="9"/>
  <c r="K132" i="9"/>
  <c r="J132" i="9"/>
  <c r="I132" i="9"/>
  <c r="T132" i="9" s="1"/>
  <c r="H132" i="9"/>
  <c r="G132" i="9"/>
  <c r="F132" i="9"/>
  <c r="E132" i="9"/>
  <c r="Z131" i="9"/>
  <c r="S131" i="9"/>
  <c r="T131" i="9" s="1"/>
  <c r="P131" i="9"/>
  <c r="N131" i="9"/>
  <c r="O131" i="9" s="1"/>
  <c r="K131" i="9"/>
  <c r="J131" i="9"/>
  <c r="I131" i="9"/>
  <c r="R131" i="9" s="1"/>
  <c r="H131" i="9"/>
  <c r="G131" i="9"/>
  <c r="F131" i="9"/>
  <c r="E131" i="9"/>
  <c r="Z130" i="9"/>
  <c r="S130" i="9"/>
  <c r="P130" i="9"/>
  <c r="N130" i="9"/>
  <c r="K130" i="9"/>
  <c r="J130" i="9"/>
  <c r="I130" i="9"/>
  <c r="H130" i="9"/>
  <c r="G130" i="9"/>
  <c r="F130" i="9"/>
  <c r="E130" i="9"/>
  <c r="Z129" i="9"/>
  <c r="S129" i="9"/>
  <c r="P129" i="9"/>
  <c r="N129" i="9"/>
  <c r="K129" i="9"/>
  <c r="J129" i="9"/>
  <c r="I129" i="9"/>
  <c r="R129" i="9" s="1"/>
  <c r="H129" i="9"/>
  <c r="G129" i="9"/>
  <c r="F129" i="9"/>
  <c r="E129" i="9"/>
  <c r="Z128" i="9"/>
  <c r="S128" i="9"/>
  <c r="P128" i="9"/>
  <c r="N128" i="9"/>
  <c r="K128" i="9"/>
  <c r="J128" i="9"/>
  <c r="I128" i="9"/>
  <c r="T128" i="9" s="1"/>
  <c r="H128" i="9"/>
  <c r="G128" i="9"/>
  <c r="F128" i="9"/>
  <c r="E128" i="9"/>
  <c r="Z127" i="9"/>
  <c r="S127" i="9"/>
  <c r="P127" i="9"/>
  <c r="N127" i="9"/>
  <c r="K127" i="9"/>
  <c r="I127" i="9"/>
  <c r="H127" i="9"/>
  <c r="G127" i="9"/>
  <c r="F127" i="9"/>
  <c r="E127" i="9"/>
  <c r="D127" i="9"/>
  <c r="A127" i="9"/>
  <c r="Z126" i="9"/>
  <c r="S126" i="9"/>
  <c r="P126" i="9"/>
  <c r="N126" i="9"/>
  <c r="K126" i="9"/>
  <c r="I126" i="9"/>
  <c r="H126" i="9"/>
  <c r="G126" i="9"/>
  <c r="F126" i="9"/>
  <c r="E126" i="9"/>
  <c r="D126" i="9"/>
  <c r="A126" i="9"/>
  <c r="Z125" i="9"/>
  <c r="S125" i="9"/>
  <c r="P125" i="9"/>
  <c r="N125" i="9"/>
  <c r="K125" i="9"/>
  <c r="I125" i="9"/>
  <c r="H125" i="9"/>
  <c r="G125" i="9"/>
  <c r="F125" i="9"/>
  <c r="E125" i="9"/>
  <c r="D125" i="9"/>
  <c r="A125" i="9"/>
  <c r="Z124" i="9"/>
  <c r="S124" i="9"/>
  <c r="P124" i="9"/>
  <c r="N124" i="9"/>
  <c r="K124" i="9"/>
  <c r="I124" i="9"/>
  <c r="T124" i="9" s="1"/>
  <c r="H124" i="9"/>
  <c r="G124" i="9"/>
  <c r="F124" i="9"/>
  <c r="E124" i="9"/>
  <c r="D124" i="9"/>
  <c r="A124" i="9"/>
  <c r="Z123" i="9"/>
  <c r="S123" i="9"/>
  <c r="P123" i="9"/>
  <c r="N123" i="9"/>
  <c r="K123" i="9"/>
  <c r="I123" i="9"/>
  <c r="H123" i="9"/>
  <c r="G123" i="9"/>
  <c r="F123" i="9"/>
  <c r="E123" i="9"/>
  <c r="D123" i="9"/>
  <c r="A123" i="9"/>
  <c r="Z122" i="9"/>
  <c r="S122" i="9"/>
  <c r="P122" i="9"/>
  <c r="O122" i="9"/>
  <c r="N122" i="9"/>
  <c r="M122" i="9"/>
  <c r="K122" i="9"/>
  <c r="I122" i="9"/>
  <c r="H122" i="9"/>
  <c r="G122" i="9"/>
  <c r="F122" i="9"/>
  <c r="E122" i="9"/>
  <c r="D122" i="9"/>
  <c r="A122" i="9"/>
  <c r="Z121" i="9"/>
  <c r="S121" i="9"/>
  <c r="P121" i="9"/>
  <c r="N121" i="9"/>
  <c r="K121" i="9"/>
  <c r="I121" i="9"/>
  <c r="H121" i="9"/>
  <c r="G121" i="9"/>
  <c r="F121" i="9"/>
  <c r="E121" i="9"/>
  <c r="D121" i="9"/>
  <c r="A121" i="9"/>
  <c r="Z120" i="9"/>
  <c r="S120" i="9"/>
  <c r="P120" i="9"/>
  <c r="N120" i="9"/>
  <c r="K120" i="9"/>
  <c r="I120" i="9"/>
  <c r="H120" i="9"/>
  <c r="G120" i="9"/>
  <c r="F120" i="9"/>
  <c r="E120" i="9"/>
  <c r="D120" i="9"/>
  <c r="A120" i="9"/>
  <c r="Z119" i="9"/>
  <c r="S119" i="9"/>
  <c r="P119" i="9"/>
  <c r="N119" i="9"/>
  <c r="K119" i="9"/>
  <c r="I119" i="9"/>
  <c r="H119" i="9"/>
  <c r="G119" i="9"/>
  <c r="F119" i="9"/>
  <c r="E119" i="9"/>
  <c r="D119" i="9"/>
  <c r="A119" i="9"/>
  <c r="Z118" i="9"/>
  <c r="S118" i="9"/>
  <c r="P118" i="9"/>
  <c r="N118" i="9"/>
  <c r="K118" i="9"/>
  <c r="I118" i="9"/>
  <c r="H118" i="9"/>
  <c r="G118" i="9"/>
  <c r="F118" i="9"/>
  <c r="E118" i="9"/>
  <c r="D118" i="9"/>
  <c r="A118" i="9"/>
  <c r="Z117" i="9"/>
  <c r="S117" i="9"/>
  <c r="P117" i="9"/>
  <c r="N117" i="9"/>
  <c r="K117" i="9"/>
  <c r="I117" i="9"/>
  <c r="H117" i="9"/>
  <c r="G117" i="9"/>
  <c r="F117" i="9"/>
  <c r="E117" i="9"/>
  <c r="D117" i="9"/>
  <c r="A117" i="9"/>
  <c r="Z116" i="9"/>
  <c r="S116" i="9"/>
  <c r="P116" i="9"/>
  <c r="N116" i="9"/>
  <c r="K116" i="9"/>
  <c r="I116" i="9"/>
  <c r="H116" i="9"/>
  <c r="G116" i="9"/>
  <c r="F116" i="9"/>
  <c r="E116" i="9"/>
  <c r="D116" i="9"/>
  <c r="A116" i="9"/>
  <c r="Z115" i="9"/>
  <c r="S115" i="9"/>
  <c r="P115" i="9"/>
  <c r="O115" i="9"/>
  <c r="N115" i="9"/>
  <c r="M115" i="9"/>
  <c r="K115" i="9"/>
  <c r="I115" i="9"/>
  <c r="H115" i="9"/>
  <c r="G115" i="9"/>
  <c r="F115" i="9"/>
  <c r="E115" i="9"/>
  <c r="D115" i="9"/>
  <c r="A115" i="9"/>
  <c r="Z114" i="9"/>
  <c r="S114" i="9"/>
  <c r="P114" i="9"/>
  <c r="N114" i="9"/>
  <c r="K114" i="9"/>
  <c r="I114" i="9"/>
  <c r="H114" i="9"/>
  <c r="G114" i="9"/>
  <c r="F114" i="9"/>
  <c r="E114" i="9"/>
  <c r="D114" i="9"/>
  <c r="A114" i="9"/>
  <c r="Z113" i="9"/>
  <c r="S113" i="9"/>
  <c r="P113" i="9"/>
  <c r="O113" i="9"/>
  <c r="N113" i="9"/>
  <c r="M113" i="9"/>
  <c r="K113" i="9"/>
  <c r="I113" i="9"/>
  <c r="H113" i="9"/>
  <c r="G113" i="9"/>
  <c r="F113" i="9"/>
  <c r="E113" i="9"/>
  <c r="D113" i="9"/>
  <c r="A113" i="9"/>
  <c r="Z112" i="9"/>
  <c r="S112" i="9"/>
  <c r="T112" i="9" s="1"/>
  <c r="P112" i="9"/>
  <c r="N112" i="9"/>
  <c r="K112" i="9"/>
  <c r="J112" i="9"/>
  <c r="I112" i="9"/>
  <c r="H112" i="9"/>
  <c r="G112" i="9"/>
  <c r="F112" i="9"/>
  <c r="E112" i="9"/>
  <c r="Z111" i="9"/>
  <c r="S111" i="9"/>
  <c r="P111" i="9"/>
  <c r="N111" i="9"/>
  <c r="K111" i="9"/>
  <c r="J111" i="9"/>
  <c r="I111" i="9"/>
  <c r="T111" i="9" s="1"/>
  <c r="H111" i="9"/>
  <c r="G111" i="9"/>
  <c r="F111" i="9"/>
  <c r="E111" i="9"/>
  <c r="Z110" i="9"/>
  <c r="S110" i="9"/>
  <c r="T110" i="9" s="1"/>
  <c r="P110" i="9"/>
  <c r="N110" i="9"/>
  <c r="O110" i="9" s="1"/>
  <c r="K110" i="9"/>
  <c r="J110" i="9"/>
  <c r="I110" i="9"/>
  <c r="R110" i="9" s="1"/>
  <c r="H110" i="9"/>
  <c r="G110" i="9"/>
  <c r="F110" i="9"/>
  <c r="E110" i="9"/>
  <c r="Z109" i="9"/>
  <c r="S109" i="9"/>
  <c r="P109" i="9"/>
  <c r="N109" i="9"/>
  <c r="K109" i="9"/>
  <c r="J109" i="9"/>
  <c r="I109" i="9"/>
  <c r="H109" i="9"/>
  <c r="G109" i="9"/>
  <c r="F109" i="9"/>
  <c r="E109" i="9"/>
  <c r="Z108" i="9"/>
  <c r="S108" i="9"/>
  <c r="T108" i="9" s="1"/>
  <c r="P108" i="9"/>
  <c r="N108" i="9"/>
  <c r="O108" i="9" s="1"/>
  <c r="K108" i="9"/>
  <c r="J108" i="9"/>
  <c r="I108" i="9"/>
  <c r="R108" i="9" s="1"/>
  <c r="H108" i="9"/>
  <c r="G108" i="9"/>
  <c r="F108" i="9"/>
  <c r="E108" i="9"/>
  <c r="Z107" i="9"/>
  <c r="S107" i="9"/>
  <c r="P107" i="9"/>
  <c r="N107" i="9"/>
  <c r="K107" i="9"/>
  <c r="J107" i="9"/>
  <c r="I107" i="9"/>
  <c r="H107" i="9"/>
  <c r="G107" i="9"/>
  <c r="F107" i="9"/>
  <c r="E107" i="9"/>
  <c r="Z106" i="9"/>
  <c r="S106" i="9"/>
  <c r="P106" i="9"/>
  <c r="O106" i="9"/>
  <c r="N106" i="9"/>
  <c r="M106" i="9"/>
  <c r="K106" i="9"/>
  <c r="I106" i="9"/>
  <c r="H106" i="9"/>
  <c r="G106" i="9"/>
  <c r="F106" i="9"/>
  <c r="E106" i="9"/>
  <c r="D106" i="9"/>
  <c r="A106" i="9"/>
  <c r="Z105" i="9"/>
  <c r="S105" i="9"/>
  <c r="P105" i="9"/>
  <c r="N105" i="9"/>
  <c r="K105" i="9"/>
  <c r="J105" i="9"/>
  <c r="I105" i="9"/>
  <c r="R105" i="9" s="1"/>
  <c r="H105" i="9"/>
  <c r="G105" i="9"/>
  <c r="F105" i="9"/>
  <c r="E105" i="9"/>
  <c r="Z104" i="9"/>
  <c r="S104" i="9"/>
  <c r="P104" i="9"/>
  <c r="N104" i="9"/>
  <c r="K104" i="9"/>
  <c r="J104" i="9"/>
  <c r="I104" i="9"/>
  <c r="H104" i="9"/>
  <c r="G104" i="9"/>
  <c r="F104" i="9"/>
  <c r="E104" i="9"/>
  <c r="Z103" i="9"/>
  <c r="S103" i="9"/>
  <c r="P103" i="9"/>
  <c r="N103" i="9"/>
  <c r="K103" i="9"/>
  <c r="J103" i="9"/>
  <c r="I103" i="9"/>
  <c r="R103" i="9" s="1"/>
  <c r="H103" i="9"/>
  <c r="G103" i="9"/>
  <c r="F103" i="9"/>
  <c r="E103" i="9"/>
  <c r="Z102" i="9"/>
  <c r="S102" i="9"/>
  <c r="P102" i="9"/>
  <c r="N102" i="9"/>
  <c r="K102" i="9"/>
  <c r="J102" i="9"/>
  <c r="I102" i="9"/>
  <c r="H102" i="9"/>
  <c r="G102" i="9"/>
  <c r="F102" i="9"/>
  <c r="E102" i="9"/>
  <c r="Z101" i="9"/>
  <c r="S101" i="9"/>
  <c r="P101" i="9"/>
  <c r="N101" i="9"/>
  <c r="K101" i="9"/>
  <c r="J101" i="9"/>
  <c r="I101" i="9"/>
  <c r="R101" i="9" s="1"/>
  <c r="H101" i="9"/>
  <c r="G101" i="9"/>
  <c r="F101" i="9"/>
  <c r="E101" i="9"/>
  <c r="Z100" i="9"/>
  <c r="S100" i="9"/>
  <c r="P100" i="9"/>
  <c r="N100" i="9"/>
  <c r="K100" i="9"/>
  <c r="I100" i="9"/>
  <c r="H100" i="9"/>
  <c r="G100" i="9"/>
  <c r="F100" i="9"/>
  <c r="E100" i="9"/>
  <c r="D100" i="9"/>
  <c r="A100" i="9"/>
  <c r="Z99" i="9"/>
  <c r="S99" i="9"/>
  <c r="P99" i="9"/>
  <c r="N99" i="9"/>
  <c r="K99" i="9"/>
  <c r="J99" i="9"/>
  <c r="I99" i="9"/>
  <c r="H99" i="9"/>
  <c r="G99" i="9"/>
  <c r="F99" i="9"/>
  <c r="E99" i="9"/>
  <c r="Z98" i="9"/>
  <c r="S98" i="9"/>
  <c r="P98" i="9"/>
  <c r="N98" i="9"/>
  <c r="K98" i="9"/>
  <c r="J98" i="9"/>
  <c r="I98" i="9"/>
  <c r="R98" i="9" s="1"/>
  <c r="H98" i="9"/>
  <c r="G98" i="9"/>
  <c r="F98" i="9"/>
  <c r="E98" i="9"/>
  <c r="Z97" i="9"/>
  <c r="S97" i="9"/>
  <c r="P97" i="9"/>
  <c r="N97" i="9"/>
  <c r="K97" i="9"/>
  <c r="J97" i="9"/>
  <c r="I97" i="9"/>
  <c r="H97" i="9"/>
  <c r="G97" i="9"/>
  <c r="F97" i="9"/>
  <c r="E97" i="9"/>
  <c r="Z96" i="9"/>
  <c r="S96" i="9"/>
  <c r="P96" i="9"/>
  <c r="O96" i="9"/>
  <c r="N96" i="9"/>
  <c r="M96" i="9"/>
  <c r="K96" i="9"/>
  <c r="I96" i="9"/>
  <c r="H96" i="9"/>
  <c r="G96" i="9"/>
  <c r="F96" i="9"/>
  <c r="E96" i="9"/>
  <c r="D96" i="9"/>
  <c r="A96" i="9"/>
  <c r="Z95" i="9"/>
  <c r="S95" i="9"/>
  <c r="P95" i="9"/>
  <c r="O95" i="9"/>
  <c r="N95" i="9"/>
  <c r="M95" i="9"/>
  <c r="K95" i="9"/>
  <c r="I95" i="9"/>
  <c r="H95" i="9"/>
  <c r="G95" i="9"/>
  <c r="F95" i="9"/>
  <c r="E95" i="9"/>
  <c r="D95" i="9"/>
  <c r="A95" i="9"/>
  <c r="Z94" i="9"/>
  <c r="S94" i="9"/>
  <c r="P94" i="9"/>
  <c r="O94" i="9"/>
  <c r="N94" i="9"/>
  <c r="M94" i="9"/>
  <c r="K94" i="9"/>
  <c r="I94" i="9"/>
  <c r="H94" i="9"/>
  <c r="G94" i="9"/>
  <c r="F94" i="9"/>
  <c r="E94" i="9"/>
  <c r="D94" i="9"/>
  <c r="A94" i="9"/>
  <c r="Z93" i="9"/>
  <c r="S93" i="9"/>
  <c r="P93" i="9"/>
  <c r="N93" i="9"/>
  <c r="K93" i="9"/>
  <c r="J93" i="9"/>
  <c r="I93" i="9"/>
  <c r="H93" i="9"/>
  <c r="G93" i="9"/>
  <c r="F93" i="9"/>
  <c r="E93" i="9"/>
  <c r="Z92" i="9"/>
  <c r="S92" i="9"/>
  <c r="P92" i="9"/>
  <c r="N92" i="9"/>
  <c r="K92" i="9"/>
  <c r="I92" i="9"/>
  <c r="H92" i="9"/>
  <c r="G92" i="9"/>
  <c r="F92" i="9"/>
  <c r="E92" i="9"/>
  <c r="D92" i="9"/>
  <c r="A92" i="9"/>
  <c r="Z91" i="9"/>
  <c r="S91" i="9"/>
  <c r="P91" i="9"/>
  <c r="N91" i="9"/>
  <c r="K91" i="9"/>
  <c r="J91" i="9"/>
  <c r="I91" i="9"/>
  <c r="T91" i="9" s="1"/>
  <c r="H91" i="9"/>
  <c r="G91" i="9"/>
  <c r="F91" i="9"/>
  <c r="E91" i="9"/>
  <c r="Z90" i="9"/>
  <c r="S90" i="9"/>
  <c r="P90" i="9"/>
  <c r="N90" i="9"/>
  <c r="K90" i="9"/>
  <c r="J90" i="9"/>
  <c r="I90" i="9"/>
  <c r="H90" i="9"/>
  <c r="G90" i="9"/>
  <c r="F90" i="9"/>
  <c r="E90" i="9"/>
  <c r="Z89" i="9"/>
  <c r="S89" i="9"/>
  <c r="P89" i="9"/>
  <c r="N89" i="9"/>
  <c r="K89" i="9"/>
  <c r="J89" i="9"/>
  <c r="I89" i="9"/>
  <c r="H89" i="9"/>
  <c r="G89" i="9"/>
  <c r="F89" i="9"/>
  <c r="E89" i="9"/>
  <c r="Z88" i="9"/>
  <c r="S88" i="9"/>
  <c r="P88" i="9"/>
  <c r="N88" i="9"/>
  <c r="K88" i="9"/>
  <c r="I88" i="9"/>
  <c r="H88" i="9"/>
  <c r="G88" i="9"/>
  <c r="F88" i="9"/>
  <c r="E88" i="9"/>
  <c r="D88" i="9"/>
  <c r="A88" i="9"/>
  <c r="Z87" i="9"/>
  <c r="S87" i="9"/>
  <c r="P87" i="9"/>
  <c r="N87" i="9"/>
  <c r="K87" i="9"/>
  <c r="I87" i="9"/>
  <c r="T87" i="9" s="1"/>
  <c r="H87" i="9"/>
  <c r="G87" i="9"/>
  <c r="F87" i="9"/>
  <c r="E87" i="9"/>
  <c r="D87" i="9"/>
  <c r="A87" i="9"/>
  <c r="Z86" i="9"/>
  <c r="S86" i="9"/>
  <c r="T86" i="9" s="1"/>
  <c r="P86" i="9"/>
  <c r="N86" i="9"/>
  <c r="O86" i="9" s="1"/>
  <c r="K86" i="9"/>
  <c r="J86" i="9"/>
  <c r="I86" i="9"/>
  <c r="R86" i="9" s="1"/>
  <c r="H86" i="9"/>
  <c r="G86" i="9"/>
  <c r="F86" i="9"/>
  <c r="E86" i="9"/>
  <c r="Z85" i="9"/>
  <c r="S85" i="9"/>
  <c r="P85" i="9"/>
  <c r="N85" i="9"/>
  <c r="K85" i="9"/>
  <c r="J85" i="9"/>
  <c r="I85" i="9"/>
  <c r="T85" i="9" s="1"/>
  <c r="H85" i="9"/>
  <c r="G85" i="9"/>
  <c r="F85" i="9"/>
  <c r="E85" i="9"/>
  <c r="Z84" i="9"/>
  <c r="S84" i="9"/>
  <c r="T84" i="9" s="1"/>
  <c r="P84" i="9"/>
  <c r="N84" i="9"/>
  <c r="O84" i="9" s="1"/>
  <c r="K84" i="9"/>
  <c r="J84" i="9"/>
  <c r="I84" i="9"/>
  <c r="R84" i="9" s="1"/>
  <c r="H84" i="9"/>
  <c r="G84" i="9"/>
  <c r="F84" i="9"/>
  <c r="E84" i="9"/>
  <c r="Z83" i="9"/>
  <c r="S83" i="9"/>
  <c r="P83" i="9"/>
  <c r="N83" i="9"/>
  <c r="K83" i="9"/>
  <c r="J83" i="9"/>
  <c r="I83" i="9"/>
  <c r="T83" i="9" s="1"/>
  <c r="H83" i="9"/>
  <c r="G83" i="9"/>
  <c r="F83" i="9"/>
  <c r="E83" i="9"/>
  <c r="Z82" i="9"/>
  <c r="S82" i="9"/>
  <c r="T82" i="9" s="1"/>
  <c r="P82" i="9"/>
  <c r="N82" i="9"/>
  <c r="O82" i="9" s="1"/>
  <c r="K82" i="9"/>
  <c r="J82" i="9"/>
  <c r="I82" i="9"/>
  <c r="R82" i="9" s="1"/>
  <c r="H82" i="9"/>
  <c r="G82" i="9"/>
  <c r="F82" i="9"/>
  <c r="E82" i="9"/>
  <c r="Z81" i="9"/>
  <c r="S81" i="9"/>
  <c r="P81" i="9"/>
  <c r="R81" i="9" s="1"/>
  <c r="O81" i="9"/>
  <c r="N81" i="9"/>
  <c r="M81" i="9"/>
  <c r="K81" i="9"/>
  <c r="I81" i="9"/>
  <c r="H81" i="9"/>
  <c r="G81" i="9"/>
  <c r="F81" i="9"/>
  <c r="E81" i="9"/>
  <c r="D81" i="9"/>
  <c r="A81" i="9"/>
  <c r="Z80" i="9"/>
  <c r="S80" i="9"/>
  <c r="P80" i="9"/>
  <c r="R80" i="9" s="1"/>
  <c r="N80" i="9"/>
  <c r="K80" i="9"/>
  <c r="M80" i="9" s="1"/>
  <c r="I80" i="9"/>
  <c r="H80" i="9"/>
  <c r="G80" i="9"/>
  <c r="F80" i="9"/>
  <c r="E80" i="9"/>
  <c r="D80" i="9"/>
  <c r="A80" i="9"/>
  <c r="Z79" i="9"/>
  <c r="S79" i="9"/>
  <c r="P79" i="9"/>
  <c r="R79" i="9" s="1"/>
  <c r="O79" i="9"/>
  <c r="N79" i="9"/>
  <c r="M79" i="9"/>
  <c r="K79" i="9"/>
  <c r="I79" i="9"/>
  <c r="H79" i="9"/>
  <c r="G79" i="9"/>
  <c r="F79" i="9"/>
  <c r="E79" i="9"/>
  <c r="D79" i="9"/>
  <c r="A79" i="9"/>
  <c r="Z78" i="9"/>
  <c r="S78" i="9"/>
  <c r="P78" i="9"/>
  <c r="R78" i="9" s="1"/>
  <c r="N78" i="9"/>
  <c r="K78" i="9"/>
  <c r="M78" i="9" s="1"/>
  <c r="I78" i="9"/>
  <c r="H78" i="9"/>
  <c r="G78" i="9"/>
  <c r="F78" i="9"/>
  <c r="E78" i="9"/>
  <c r="D78" i="9"/>
  <c r="A78" i="9"/>
  <c r="Z77" i="9"/>
  <c r="S77" i="9"/>
  <c r="P77" i="9"/>
  <c r="R77" i="9" s="1"/>
  <c r="N77" i="9"/>
  <c r="K77" i="9"/>
  <c r="M77" i="9" s="1"/>
  <c r="I77" i="9"/>
  <c r="H77" i="9"/>
  <c r="G77" i="9"/>
  <c r="F77" i="9"/>
  <c r="E77" i="9"/>
  <c r="D77" i="9"/>
  <c r="A77" i="9"/>
  <c r="Z76" i="9"/>
  <c r="S76" i="9"/>
  <c r="P76" i="9"/>
  <c r="R76" i="9" s="1"/>
  <c r="N76" i="9"/>
  <c r="K76" i="9"/>
  <c r="M76" i="9" s="1"/>
  <c r="I76" i="9"/>
  <c r="H76" i="9"/>
  <c r="G76" i="9"/>
  <c r="F76" i="9"/>
  <c r="E76" i="9"/>
  <c r="D76" i="9"/>
  <c r="A76" i="9"/>
  <c r="Z75" i="9"/>
  <c r="S75" i="9"/>
  <c r="P75" i="9"/>
  <c r="R75" i="9" s="1"/>
  <c r="N75" i="9"/>
  <c r="K75" i="9"/>
  <c r="M75" i="9" s="1"/>
  <c r="I75" i="9"/>
  <c r="H75" i="9"/>
  <c r="G75" i="9"/>
  <c r="F75" i="9"/>
  <c r="E75" i="9"/>
  <c r="D75" i="9"/>
  <c r="A75" i="9"/>
  <c r="Z74" i="9"/>
  <c r="S74" i="9"/>
  <c r="P74" i="9"/>
  <c r="R74" i="9" s="1"/>
  <c r="O74" i="9"/>
  <c r="N74" i="9"/>
  <c r="M74" i="9"/>
  <c r="K74" i="9"/>
  <c r="I74" i="9"/>
  <c r="H74" i="9"/>
  <c r="G74" i="9"/>
  <c r="F74" i="9"/>
  <c r="E74" i="9"/>
  <c r="D74" i="9"/>
  <c r="A74" i="9"/>
  <c r="Z73" i="9"/>
  <c r="S73" i="9"/>
  <c r="P73" i="9"/>
  <c r="R73" i="9" s="1"/>
  <c r="O73" i="9"/>
  <c r="N73" i="9"/>
  <c r="M73" i="9"/>
  <c r="K73" i="9"/>
  <c r="I73" i="9"/>
  <c r="H73" i="9"/>
  <c r="G73" i="9"/>
  <c r="F73" i="9"/>
  <c r="E73" i="9"/>
  <c r="D73" i="9"/>
  <c r="A73" i="9"/>
  <c r="Z72" i="9"/>
  <c r="S72" i="9"/>
  <c r="P72" i="9"/>
  <c r="N72" i="9"/>
  <c r="K72" i="9"/>
  <c r="J72" i="9"/>
  <c r="I72" i="9"/>
  <c r="T72" i="9" s="1"/>
  <c r="H72" i="9"/>
  <c r="G72" i="9"/>
  <c r="F72" i="9"/>
  <c r="E72" i="9"/>
  <c r="Z71" i="9"/>
  <c r="S71" i="9"/>
  <c r="T71" i="9" s="1"/>
  <c r="P71" i="9"/>
  <c r="N71" i="9"/>
  <c r="O71" i="9" s="1"/>
  <c r="K71" i="9"/>
  <c r="J71" i="9"/>
  <c r="I71" i="9"/>
  <c r="R71" i="9" s="1"/>
  <c r="H71" i="9"/>
  <c r="G71" i="9"/>
  <c r="F71" i="9"/>
  <c r="E71" i="9"/>
  <c r="Z70" i="9"/>
  <c r="S70" i="9"/>
  <c r="P70" i="9"/>
  <c r="N70" i="9"/>
  <c r="K70" i="9"/>
  <c r="J70" i="9"/>
  <c r="I70" i="9"/>
  <c r="T70" i="9" s="1"/>
  <c r="H70" i="9"/>
  <c r="G70" i="9"/>
  <c r="F70" i="9"/>
  <c r="E70" i="9"/>
  <c r="Z69" i="9"/>
  <c r="S69" i="9"/>
  <c r="T69" i="9" s="1"/>
  <c r="P69" i="9"/>
  <c r="N69" i="9"/>
  <c r="O69" i="9" s="1"/>
  <c r="K69" i="9"/>
  <c r="J69" i="9"/>
  <c r="I69" i="9"/>
  <c r="R69" i="9" s="1"/>
  <c r="H69" i="9"/>
  <c r="G69" i="9"/>
  <c r="F69" i="9"/>
  <c r="E69" i="9"/>
  <c r="Z68" i="9"/>
  <c r="S68" i="9"/>
  <c r="P68" i="9"/>
  <c r="N68" i="9"/>
  <c r="K68" i="9"/>
  <c r="J68" i="9"/>
  <c r="I68" i="9"/>
  <c r="H68" i="9"/>
  <c r="G68" i="9"/>
  <c r="F68" i="9"/>
  <c r="E68" i="9"/>
  <c r="Z67" i="9"/>
  <c r="S67" i="9"/>
  <c r="T67" i="9" s="1"/>
  <c r="P67" i="9"/>
  <c r="N67" i="9"/>
  <c r="O67" i="9" s="1"/>
  <c r="K67" i="9"/>
  <c r="J67" i="9"/>
  <c r="I67" i="9"/>
  <c r="R67" i="9" s="1"/>
  <c r="H67" i="9"/>
  <c r="G67" i="9"/>
  <c r="F67" i="9"/>
  <c r="E67" i="9"/>
  <c r="Z66" i="9"/>
  <c r="S66" i="9"/>
  <c r="P66" i="9"/>
  <c r="N66" i="9"/>
  <c r="K66" i="9"/>
  <c r="J66" i="9"/>
  <c r="I66" i="9"/>
  <c r="T66" i="9" s="1"/>
  <c r="H66" i="9"/>
  <c r="G66" i="9"/>
  <c r="F66" i="9"/>
  <c r="E66" i="9"/>
  <c r="Z65" i="9"/>
  <c r="S65" i="9"/>
  <c r="T65" i="9" s="1"/>
  <c r="P65" i="9"/>
  <c r="N65" i="9"/>
  <c r="K65" i="9"/>
  <c r="J65" i="9"/>
  <c r="I65" i="9"/>
  <c r="H65" i="9"/>
  <c r="G65" i="9"/>
  <c r="F65" i="9"/>
  <c r="E65" i="9"/>
  <c r="Z64" i="9"/>
  <c r="S64" i="9"/>
  <c r="P64" i="9"/>
  <c r="N64" i="9"/>
  <c r="K64" i="9"/>
  <c r="J64" i="9"/>
  <c r="I64" i="9"/>
  <c r="H64" i="9"/>
  <c r="G64" i="9"/>
  <c r="F64" i="9"/>
  <c r="E64" i="9"/>
  <c r="Z63" i="9"/>
  <c r="S63" i="9"/>
  <c r="P63" i="9"/>
  <c r="O63" i="9"/>
  <c r="N63" i="9"/>
  <c r="M63" i="9"/>
  <c r="K63" i="9"/>
  <c r="I63" i="9"/>
  <c r="H63" i="9"/>
  <c r="G63" i="9"/>
  <c r="F63" i="9"/>
  <c r="E63" i="9"/>
  <c r="D63" i="9"/>
  <c r="A63" i="9"/>
  <c r="Z62" i="9"/>
  <c r="S62" i="9"/>
  <c r="P62" i="9"/>
  <c r="O62" i="9"/>
  <c r="N62" i="9"/>
  <c r="M62" i="9"/>
  <c r="K62" i="9"/>
  <c r="I62" i="9"/>
  <c r="H62" i="9"/>
  <c r="G62" i="9"/>
  <c r="F62" i="9"/>
  <c r="E62" i="9"/>
  <c r="D62" i="9"/>
  <c r="A62" i="9"/>
  <c r="Z61" i="9"/>
  <c r="S61" i="9"/>
  <c r="P61" i="9"/>
  <c r="O61" i="9"/>
  <c r="N61" i="9"/>
  <c r="M61" i="9"/>
  <c r="K61" i="9"/>
  <c r="I61" i="9"/>
  <c r="H61" i="9"/>
  <c r="G61" i="9"/>
  <c r="F61" i="9"/>
  <c r="E61" i="9"/>
  <c r="D61" i="9"/>
  <c r="A61" i="9"/>
  <c r="Z60" i="9"/>
  <c r="S60" i="9"/>
  <c r="P60" i="9"/>
  <c r="O60" i="9"/>
  <c r="N60" i="9"/>
  <c r="M60" i="9"/>
  <c r="K60" i="9"/>
  <c r="I60" i="9"/>
  <c r="H60" i="9"/>
  <c r="G60" i="9"/>
  <c r="F60" i="9"/>
  <c r="E60" i="9"/>
  <c r="D60" i="9"/>
  <c r="A60" i="9"/>
  <c r="Z59" i="9"/>
  <c r="S59" i="9"/>
  <c r="P59" i="9"/>
  <c r="O59" i="9"/>
  <c r="N59" i="9"/>
  <c r="M59" i="9"/>
  <c r="K59" i="9"/>
  <c r="I59" i="9"/>
  <c r="T59" i="9" s="1"/>
  <c r="H59" i="9"/>
  <c r="G59" i="9"/>
  <c r="F59" i="9"/>
  <c r="E59" i="9"/>
  <c r="D59" i="9"/>
  <c r="A59" i="9"/>
  <c r="Z58" i="9"/>
  <c r="S58" i="9"/>
  <c r="T58" i="9" s="1"/>
  <c r="P58" i="9"/>
  <c r="N58" i="9"/>
  <c r="O58" i="9" s="1"/>
  <c r="K58" i="9"/>
  <c r="J58" i="9"/>
  <c r="I58" i="9"/>
  <c r="R58" i="9" s="1"/>
  <c r="H58" i="9"/>
  <c r="G58" i="9"/>
  <c r="F58" i="9"/>
  <c r="E58" i="9"/>
  <c r="Z57" i="9"/>
  <c r="S57" i="9"/>
  <c r="P57" i="9"/>
  <c r="N57" i="9"/>
  <c r="K57" i="9"/>
  <c r="J57" i="9"/>
  <c r="I57" i="9"/>
  <c r="T57" i="9" s="1"/>
  <c r="H57" i="9"/>
  <c r="G57" i="9"/>
  <c r="F57" i="9"/>
  <c r="E57" i="9"/>
  <c r="Z56" i="9"/>
  <c r="S56" i="9"/>
  <c r="T56" i="9" s="1"/>
  <c r="P56" i="9"/>
  <c r="N56" i="9"/>
  <c r="O56" i="9" s="1"/>
  <c r="K56" i="9"/>
  <c r="J56" i="9"/>
  <c r="I56" i="9"/>
  <c r="R56" i="9" s="1"/>
  <c r="H56" i="9"/>
  <c r="G56" i="9"/>
  <c r="F56" i="9"/>
  <c r="E56" i="9"/>
  <c r="Z55" i="9"/>
  <c r="S55" i="9"/>
  <c r="P55" i="9"/>
  <c r="N55" i="9"/>
  <c r="K55" i="9"/>
  <c r="J55" i="9"/>
  <c r="I55" i="9"/>
  <c r="T55" i="9" s="1"/>
  <c r="H55" i="9"/>
  <c r="G55" i="9"/>
  <c r="F55" i="9"/>
  <c r="E55" i="9"/>
  <c r="Z54" i="9"/>
  <c r="S54" i="9"/>
  <c r="T54" i="9" s="1"/>
  <c r="P54" i="9"/>
  <c r="N54" i="9"/>
  <c r="O54" i="9" s="1"/>
  <c r="K54" i="9"/>
  <c r="J54" i="9"/>
  <c r="I54" i="9"/>
  <c r="R54" i="9" s="1"/>
  <c r="H54" i="9"/>
  <c r="G54" i="9"/>
  <c r="F54" i="9"/>
  <c r="E54" i="9"/>
  <c r="Z53" i="9"/>
  <c r="S53" i="9"/>
  <c r="P53" i="9"/>
  <c r="N53" i="9"/>
  <c r="K53" i="9"/>
  <c r="J53" i="9"/>
  <c r="I53" i="9"/>
  <c r="T53" i="9" s="1"/>
  <c r="H53" i="9"/>
  <c r="G53" i="9"/>
  <c r="F53" i="9"/>
  <c r="E53" i="9"/>
  <c r="Z52" i="9"/>
  <c r="S52" i="9"/>
  <c r="P52" i="9"/>
  <c r="O52" i="9"/>
  <c r="N52" i="9"/>
  <c r="M52" i="9"/>
  <c r="K52" i="9"/>
  <c r="I52" i="9"/>
  <c r="H52" i="9"/>
  <c r="G52" i="9"/>
  <c r="F52" i="9"/>
  <c r="E52" i="9"/>
  <c r="D52" i="9"/>
  <c r="A52" i="9"/>
  <c r="Z51" i="9"/>
  <c r="S51" i="9"/>
  <c r="P51" i="9"/>
  <c r="O51" i="9"/>
  <c r="N51" i="9"/>
  <c r="M51" i="9"/>
  <c r="K51" i="9"/>
  <c r="I51" i="9"/>
  <c r="H51" i="9"/>
  <c r="G51" i="9"/>
  <c r="F51" i="9"/>
  <c r="E51" i="9"/>
  <c r="D51" i="9"/>
  <c r="A51" i="9"/>
  <c r="Z50" i="9"/>
  <c r="S50" i="9"/>
  <c r="T50" i="9" s="1"/>
  <c r="P50" i="9"/>
  <c r="N50" i="9"/>
  <c r="O50" i="9" s="1"/>
  <c r="K50" i="9"/>
  <c r="J50" i="9"/>
  <c r="I50" i="9"/>
  <c r="R50" i="9" s="1"/>
  <c r="H50" i="9"/>
  <c r="G50" i="9"/>
  <c r="F50" i="9"/>
  <c r="E50" i="9"/>
  <c r="Z49" i="9"/>
  <c r="S49" i="9"/>
  <c r="P49" i="9"/>
  <c r="N49" i="9"/>
  <c r="K49" i="9"/>
  <c r="J49" i="9"/>
  <c r="I49" i="9"/>
  <c r="T49" i="9" s="1"/>
  <c r="H49" i="9"/>
  <c r="G49" i="9"/>
  <c r="F49" i="9"/>
  <c r="E49" i="9"/>
  <c r="Z48" i="9"/>
  <c r="S48" i="9"/>
  <c r="P48" i="9"/>
  <c r="N48" i="9"/>
  <c r="K48" i="9"/>
  <c r="J48" i="9"/>
  <c r="I48" i="9"/>
  <c r="R48" i="9" s="1"/>
  <c r="H48" i="9"/>
  <c r="G48" i="9"/>
  <c r="F48" i="9"/>
  <c r="E48" i="9"/>
  <c r="Z47" i="9"/>
  <c r="S47" i="9"/>
  <c r="P47" i="9"/>
  <c r="N47" i="9"/>
  <c r="K47" i="9"/>
  <c r="J47" i="9"/>
  <c r="I47" i="9"/>
  <c r="H47" i="9"/>
  <c r="G47" i="9"/>
  <c r="F47" i="9"/>
  <c r="E47" i="9"/>
  <c r="Z46" i="9"/>
  <c r="S46" i="9"/>
  <c r="P46" i="9"/>
  <c r="N46" i="9"/>
  <c r="O46" i="9" s="1"/>
  <c r="K46" i="9"/>
  <c r="J46" i="9"/>
  <c r="I46" i="9"/>
  <c r="R46" i="9" s="1"/>
  <c r="H46" i="9"/>
  <c r="G46" i="9"/>
  <c r="F46" i="9"/>
  <c r="E46" i="9"/>
  <c r="Z45" i="9"/>
  <c r="S45" i="9"/>
  <c r="P45" i="9"/>
  <c r="N45" i="9"/>
  <c r="K45" i="9"/>
  <c r="J45" i="9"/>
  <c r="I45" i="9"/>
  <c r="T45" i="9" s="1"/>
  <c r="H45" i="9"/>
  <c r="G45" i="9"/>
  <c r="F45" i="9"/>
  <c r="E45" i="9"/>
  <c r="Z44" i="9"/>
  <c r="S44" i="9"/>
  <c r="P44" i="9"/>
  <c r="O44" i="9"/>
  <c r="N44" i="9"/>
  <c r="M44" i="9"/>
  <c r="K44" i="9"/>
  <c r="I44" i="9"/>
  <c r="H44" i="9"/>
  <c r="G44" i="9"/>
  <c r="F44" i="9"/>
  <c r="E44" i="9"/>
  <c r="D44" i="9"/>
  <c r="A44" i="9"/>
  <c r="Z43" i="9"/>
  <c r="S43" i="9"/>
  <c r="P43" i="9"/>
  <c r="O43" i="9"/>
  <c r="N43" i="9"/>
  <c r="M43" i="9"/>
  <c r="K43" i="9"/>
  <c r="I43" i="9"/>
  <c r="H43" i="9"/>
  <c r="G43" i="9"/>
  <c r="F43" i="9"/>
  <c r="E43" i="9"/>
  <c r="D43" i="9"/>
  <c r="A43" i="9"/>
  <c r="Z42" i="9"/>
  <c r="S42" i="9"/>
  <c r="P42" i="9"/>
  <c r="O42" i="9"/>
  <c r="N42" i="9"/>
  <c r="M42" i="9"/>
  <c r="K42" i="9"/>
  <c r="I42" i="9"/>
  <c r="H42" i="9"/>
  <c r="G42" i="9"/>
  <c r="F42" i="9"/>
  <c r="E42" i="9"/>
  <c r="D42" i="9"/>
  <c r="A42" i="9"/>
  <c r="Z41" i="9"/>
  <c r="S41" i="9"/>
  <c r="P41" i="9"/>
  <c r="O41" i="9"/>
  <c r="N41" i="9"/>
  <c r="M41" i="9"/>
  <c r="K41" i="9"/>
  <c r="I41" i="9"/>
  <c r="H41" i="9"/>
  <c r="G41" i="9"/>
  <c r="F41" i="9"/>
  <c r="E41" i="9"/>
  <c r="D41" i="9"/>
  <c r="A41" i="9"/>
  <c r="Z40" i="9"/>
  <c r="S40" i="9"/>
  <c r="P40" i="9"/>
  <c r="O40" i="9"/>
  <c r="N40" i="9"/>
  <c r="M40" i="9"/>
  <c r="K40" i="9"/>
  <c r="I40" i="9"/>
  <c r="H40" i="9"/>
  <c r="G40" i="9"/>
  <c r="F40" i="9"/>
  <c r="E40" i="9"/>
  <c r="D40" i="9"/>
  <c r="A40" i="9"/>
  <c r="Z39" i="9"/>
  <c r="S39" i="9"/>
  <c r="P39" i="9"/>
  <c r="O39" i="9"/>
  <c r="N39" i="9"/>
  <c r="M39" i="9"/>
  <c r="K39" i="9"/>
  <c r="I39" i="9"/>
  <c r="H39" i="9"/>
  <c r="G39" i="9"/>
  <c r="F39" i="9"/>
  <c r="E39" i="9"/>
  <c r="D39" i="9"/>
  <c r="A39" i="9"/>
  <c r="Z38" i="9"/>
  <c r="S38" i="9"/>
  <c r="P38" i="9"/>
  <c r="O38" i="9"/>
  <c r="N38" i="9"/>
  <c r="M38" i="9"/>
  <c r="K38" i="9"/>
  <c r="I38" i="9"/>
  <c r="R38" i="9" s="1"/>
  <c r="H38" i="9"/>
  <c r="G38" i="9"/>
  <c r="F38" i="9"/>
  <c r="E38" i="9"/>
  <c r="D38" i="9"/>
  <c r="A38" i="9"/>
  <c r="Z37" i="9"/>
  <c r="S37" i="9"/>
  <c r="T37" i="9" s="1"/>
  <c r="P37" i="9"/>
  <c r="N37" i="9"/>
  <c r="O37" i="9" s="1"/>
  <c r="K37" i="9"/>
  <c r="J37" i="9"/>
  <c r="I37" i="9"/>
  <c r="R37" i="9" s="1"/>
  <c r="H37" i="9"/>
  <c r="G37" i="9"/>
  <c r="F37" i="9"/>
  <c r="E37" i="9"/>
  <c r="Z36" i="9"/>
  <c r="S36" i="9"/>
  <c r="P36" i="9"/>
  <c r="N36" i="9"/>
  <c r="K36" i="9"/>
  <c r="J36" i="9"/>
  <c r="I36" i="9"/>
  <c r="T36" i="9" s="1"/>
  <c r="H36" i="9"/>
  <c r="G36" i="9"/>
  <c r="F36" i="9"/>
  <c r="E36" i="9"/>
  <c r="Z35" i="9"/>
  <c r="S35" i="9"/>
  <c r="P35" i="9"/>
  <c r="N35" i="9"/>
  <c r="K35" i="9"/>
  <c r="J35" i="9"/>
  <c r="I35" i="9"/>
  <c r="R35" i="9" s="1"/>
  <c r="H35" i="9"/>
  <c r="G35" i="9"/>
  <c r="F35" i="9"/>
  <c r="E35" i="9"/>
  <c r="Z34" i="9"/>
  <c r="S34" i="9"/>
  <c r="P34" i="9"/>
  <c r="N34" i="9"/>
  <c r="K34" i="9"/>
  <c r="J34" i="9"/>
  <c r="I34" i="9"/>
  <c r="H34" i="9"/>
  <c r="G34" i="9"/>
  <c r="F34" i="9"/>
  <c r="E34" i="9"/>
  <c r="Z33" i="9"/>
  <c r="S33" i="9"/>
  <c r="P33" i="9"/>
  <c r="N33" i="9"/>
  <c r="K33" i="9"/>
  <c r="J33" i="9"/>
  <c r="I33" i="9"/>
  <c r="R33" i="9" s="1"/>
  <c r="H33" i="9"/>
  <c r="G33" i="9"/>
  <c r="F33" i="9"/>
  <c r="E33" i="9"/>
  <c r="Z32" i="9"/>
  <c r="S32" i="9"/>
  <c r="P32" i="9"/>
  <c r="N32" i="9"/>
  <c r="K32" i="9"/>
  <c r="J32" i="9"/>
  <c r="I32" i="9"/>
  <c r="H32" i="9"/>
  <c r="G32" i="9"/>
  <c r="F32" i="9"/>
  <c r="E32" i="9"/>
  <c r="Z31" i="9"/>
  <c r="S31" i="9"/>
  <c r="P31" i="9"/>
  <c r="O31" i="9"/>
  <c r="N31" i="9"/>
  <c r="M31" i="9"/>
  <c r="K31" i="9"/>
  <c r="I31" i="9"/>
  <c r="H31" i="9"/>
  <c r="G31" i="9"/>
  <c r="F31" i="9"/>
  <c r="E31" i="9"/>
  <c r="D31" i="9"/>
  <c r="A31" i="9"/>
  <c r="Z30" i="9"/>
  <c r="S30" i="9"/>
  <c r="P30" i="9"/>
  <c r="O30" i="9"/>
  <c r="N30" i="9"/>
  <c r="M30" i="9"/>
  <c r="K30" i="9"/>
  <c r="I30" i="9"/>
  <c r="H30" i="9"/>
  <c r="G30" i="9"/>
  <c r="F30" i="9"/>
  <c r="E30" i="9"/>
  <c r="D30" i="9"/>
  <c r="A30" i="9"/>
  <c r="Z29" i="9"/>
  <c r="S29" i="9"/>
  <c r="P29" i="9"/>
  <c r="N29" i="9"/>
  <c r="K29" i="9"/>
  <c r="J29" i="9"/>
  <c r="I29" i="9"/>
  <c r="R29" i="9" s="1"/>
  <c r="H29" i="9"/>
  <c r="G29" i="9"/>
  <c r="F29" i="9"/>
  <c r="E29" i="9"/>
  <c r="Z28" i="9"/>
  <c r="S28" i="9"/>
  <c r="P28" i="9"/>
  <c r="N28" i="9"/>
  <c r="K28" i="9"/>
  <c r="J28" i="9"/>
  <c r="I28" i="9"/>
  <c r="H28" i="9"/>
  <c r="G28" i="9"/>
  <c r="F28" i="9"/>
  <c r="E28" i="9"/>
  <c r="Z27" i="9"/>
  <c r="S27" i="9"/>
  <c r="P27" i="9"/>
  <c r="N27" i="9"/>
  <c r="K27" i="9"/>
  <c r="J27" i="9"/>
  <c r="I27" i="9"/>
  <c r="R27" i="9" s="1"/>
  <c r="H27" i="9"/>
  <c r="G27" i="9"/>
  <c r="F27" i="9"/>
  <c r="E27" i="9"/>
  <c r="Z26" i="9"/>
  <c r="S26" i="9"/>
  <c r="P26" i="9"/>
  <c r="N26" i="9"/>
  <c r="K26" i="9"/>
  <c r="J26" i="9"/>
  <c r="I26" i="9"/>
  <c r="H26" i="9"/>
  <c r="G26" i="9"/>
  <c r="F26" i="9"/>
  <c r="E26" i="9"/>
  <c r="Z25" i="9"/>
  <c r="S25" i="9"/>
  <c r="P25" i="9"/>
  <c r="N25" i="9"/>
  <c r="K25" i="9"/>
  <c r="J25" i="9"/>
  <c r="I25" i="9"/>
  <c r="R25" i="9" s="1"/>
  <c r="H25" i="9"/>
  <c r="G25" i="9"/>
  <c r="F25" i="9"/>
  <c r="E25" i="9"/>
  <c r="Z24" i="9"/>
  <c r="S24" i="9"/>
  <c r="P24" i="9"/>
  <c r="N24" i="9"/>
  <c r="K24" i="9"/>
  <c r="J24" i="9"/>
  <c r="I24" i="9"/>
  <c r="H24" i="9"/>
  <c r="G24" i="9"/>
  <c r="F24" i="9"/>
  <c r="E24" i="9"/>
  <c r="Z23" i="9"/>
  <c r="S23" i="9"/>
  <c r="P23" i="9"/>
  <c r="N23" i="9"/>
  <c r="K23" i="9"/>
  <c r="I23" i="9"/>
  <c r="H23" i="9"/>
  <c r="G23" i="9"/>
  <c r="F23" i="9"/>
  <c r="E23" i="9"/>
  <c r="D23" i="9"/>
  <c r="A23" i="9"/>
  <c r="Z22" i="9"/>
  <c r="S22" i="9"/>
  <c r="P22" i="9"/>
  <c r="O22" i="9"/>
  <c r="N22" i="9"/>
  <c r="M22" i="9"/>
  <c r="K22" i="9"/>
  <c r="I22" i="9"/>
  <c r="H22" i="9"/>
  <c r="G22" i="9"/>
  <c r="F22" i="9"/>
  <c r="E22" i="9"/>
  <c r="D22" i="9"/>
  <c r="A22" i="9"/>
  <c r="Z21" i="9"/>
  <c r="S21" i="9"/>
  <c r="P21" i="9"/>
  <c r="O21" i="9"/>
  <c r="N21" i="9"/>
  <c r="M21" i="9"/>
  <c r="K21" i="9"/>
  <c r="I21" i="9"/>
  <c r="H21" i="9"/>
  <c r="G21" i="9"/>
  <c r="F21" i="9"/>
  <c r="E21" i="9"/>
  <c r="D21" i="9"/>
  <c r="A21" i="9"/>
  <c r="Z20" i="9"/>
  <c r="S20" i="9"/>
  <c r="P20" i="9"/>
  <c r="O20" i="9"/>
  <c r="N20" i="9"/>
  <c r="M20" i="9"/>
  <c r="K20" i="9"/>
  <c r="I20" i="9"/>
  <c r="H20" i="9"/>
  <c r="G20" i="9"/>
  <c r="F20" i="9"/>
  <c r="E20" i="9"/>
  <c r="D20" i="9"/>
  <c r="A20" i="9"/>
  <c r="Z19" i="9"/>
  <c r="S19" i="9"/>
  <c r="P19" i="9"/>
  <c r="O19" i="9"/>
  <c r="N19" i="9"/>
  <c r="M19" i="9"/>
  <c r="K19" i="9"/>
  <c r="I19" i="9"/>
  <c r="H19" i="9"/>
  <c r="G19" i="9"/>
  <c r="F19" i="9"/>
  <c r="E19" i="9"/>
  <c r="D19" i="9"/>
  <c r="A19" i="9"/>
  <c r="Z18" i="9"/>
  <c r="S18" i="9"/>
  <c r="P18" i="9"/>
  <c r="O18" i="9"/>
  <c r="N18" i="9"/>
  <c r="M18" i="9"/>
  <c r="K18" i="9"/>
  <c r="I18" i="9"/>
  <c r="H18" i="9"/>
  <c r="G18" i="9"/>
  <c r="F18" i="9"/>
  <c r="E18" i="9"/>
  <c r="D18" i="9"/>
  <c r="A18" i="9"/>
  <c r="Z17" i="9"/>
  <c r="S17" i="9"/>
  <c r="P17" i="9"/>
  <c r="O17" i="9"/>
  <c r="N17" i="9"/>
  <c r="M17" i="9"/>
  <c r="K17" i="9"/>
  <c r="I17" i="9"/>
  <c r="H17" i="9"/>
  <c r="G17" i="9"/>
  <c r="F17" i="9"/>
  <c r="E17" i="9"/>
  <c r="D17" i="9"/>
  <c r="A17" i="9"/>
  <c r="Z16" i="9"/>
  <c r="S16" i="9"/>
  <c r="P16" i="9"/>
  <c r="O16" i="9"/>
  <c r="N16" i="9"/>
  <c r="M16" i="9"/>
  <c r="K16" i="9"/>
  <c r="I16" i="9"/>
  <c r="H16" i="9"/>
  <c r="G16" i="9"/>
  <c r="F16" i="9"/>
  <c r="E16" i="9"/>
  <c r="D16" i="9"/>
  <c r="A16" i="9"/>
  <c r="Z15" i="9"/>
  <c r="S15" i="9"/>
  <c r="P15" i="9"/>
  <c r="O15" i="9"/>
  <c r="N15" i="9"/>
  <c r="M15" i="9"/>
  <c r="K15" i="9"/>
  <c r="I15" i="9"/>
  <c r="H15" i="9"/>
  <c r="G15" i="9"/>
  <c r="F15" i="9"/>
  <c r="E15" i="9"/>
  <c r="D15" i="9"/>
  <c r="A15" i="9"/>
  <c r="Z14" i="9"/>
  <c r="S14" i="9"/>
  <c r="P14" i="9"/>
  <c r="O14" i="9"/>
  <c r="N14" i="9"/>
  <c r="M14" i="9"/>
  <c r="K14" i="9"/>
  <c r="I14" i="9"/>
  <c r="H14" i="9"/>
  <c r="G14" i="9"/>
  <c r="F14" i="9"/>
  <c r="E14" i="9"/>
  <c r="D14" i="9"/>
  <c r="A14" i="9"/>
  <c r="Z13" i="9"/>
  <c r="S13" i="9"/>
  <c r="P13" i="9"/>
  <c r="O13" i="9"/>
  <c r="N13" i="9"/>
  <c r="M13" i="9"/>
  <c r="K13" i="9"/>
  <c r="I13" i="9"/>
  <c r="H13" i="9"/>
  <c r="G13" i="9"/>
  <c r="F13" i="9"/>
  <c r="E13" i="9"/>
  <c r="D13" i="9"/>
  <c r="A13" i="9"/>
  <c r="Z12" i="9"/>
  <c r="S12" i="9"/>
  <c r="P12" i="9"/>
  <c r="N12" i="9"/>
  <c r="K12" i="9"/>
  <c r="J12" i="9"/>
  <c r="I12" i="9"/>
  <c r="H12" i="9"/>
  <c r="G12" i="9"/>
  <c r="F12" i="9"/>
  <c r="E12" i="9"/>
  <c r="Z11" i="9"/>
  <c r="S11" i="9"/>
  <c r="P11" i="9"/>
  <c r="N11" i="9"/>
  <c r="K11" i="9"/>
  <c r="J11" i="9"/>
  <c r="I11" i="9"/>
  <c r="H11" i="9"/>
  <c r="G11" i="9"/>
  <c r="F11" i="9"/>
  <c r="E11" i="9"/>
  <c r="Z10" i="9"/>
  <c r="S10" i="9"/>
  <c r="P10" i="9"/>
  <c r="N10" i="9"/>
  <c r="K10" i="9"/>
  <c r="J10" i="9"/>
  <c r="I10" i="9"/>
  <c r="H10" i="9"/>
  <c r="G10" i="9"/>
  <c r="F10" i="9"/>
  <c r="E10" i="9"/>
  <c r="Z9" i="9"/>
  <c r="S9" i="9"/>
  <c r="P9" i="9"/>
  <c r="N9" i="9"/>
  <c r="K9" i="9"/>
  <c r="J9" i="9"/>
  <c r="I9" i="9"/>
  <c r="H9" i="9"/>
  <c r="G9" i="9"/>
  <c r="F9" i="9"/>
  <c r="E9" i="9"/>
  <c r="Z8" i="9"/>
  <c r="S8" i="9"/>
  <c r="P8" i="9"/>
  <c r="N8" i="9"/>
  <c r="K8" i="9"/>
  <c r="J8" i="9"/>
  <c r="I8" i="9"/>
  <c r="H8" i="9"/>
  <c r="G8" i="9"/>
  <c r="F8" i="9"/>
  <c r="E8" i="9"/>
  <c r="Z7" i="9"/>
  <c r="S7" i="9"/>
  <c r="P7" i="9"/>
  <c r="N7" i="9"/>
  <c r="K7" i="9"/>
  <c r="J7" i="9"/>
  <c r="I7" i="9"/>
  <c r="H7" i="9"/>
  <c r="G7" i="9"/>
  <c r="F7" i="9"/>
  <c r="E7" i="9"/>
  <c r="G6" i="9"/>
  <c r="A6" i="9"/>
  <c r="T248" i="9" l="1"/>
  <c r="T270" i="9"/>
  <c r="T282" i="9"/>
  <c r="T295" i="9"/>
  <c r="T298" i="9"/>
  <c r="T306" i="9"/>
  <c r="T310" i="9"/>
  <c r="T314" i="9"/>
  <c r="O327" i="9"/>
  <c r="T328" i="9"/>
  <c r="T51" i="9"/>
  <c r="T113" i="9"/>
  <c r="T162" i="9"/>
  <c r="O196" i="9"/>
  <c r="T204" i="9"/>
  <c r="T208" i="9"/>
  <c r="T214" i="9"/>
  <c r="O217" i="9"/>
  <c r="O220" i="9"/>
  <c r="T221" i="9"/>
  <c r="T226" i="9"/>
  <c r="T263" i="9"/>
  <c r="T286" i="9"/>
  <c r="T289" i="9"/>
  <c r="T316" i="9"/>
  <c r="O325" i="9"/>
  <c r="T326" i="9"/>
  <c r="O329" i="9"/>
  <c r="T331" i="9"/>
  <c r="T260" i="9"/>
  <c r="O264" i="9"/>
  <c r="T278" i="9"/>
  <c r="T280" i="9"/>
  <c r="T291" i="9"/>
  <c r="T293" i="9"/>
  <c r="T308" i="9"/>
  <c r="T312" i="9"/>
  <c r="T318" i="9"/>
  <c r="T320" i="9"/>
  <c r="T325" i="9"/>
  <c r="T140" i="9"/>
  <c r="T166" i="9"/>
  <c r="T168" i="9"/>
  <c r="T170" i="9"/>
  <c r="T172" i="9"/>
  <c r="T190" i="9"/>
  <c r="T192" i="9"/>
  <c r="T90" i="9"/>
  <c r="T99" i="9"/>
  <c r="M100" i="9"/>
  <c r="O101" i="9"/>
  <c r="T101" i="9"/>
  <c r="T102" i="9"/>
  <c r="T104" i="9"/>
  <c r="O129" i="9"/>
  <c r="T129" i="9"/>
  <c r="T130" i="9"/>
  <c r="T175" i="9"/>
  <c r="T179" i="9"/>
  <c r="R253" i="9"/>
  <c r="R254" i="9"/>
  <c r="R255" i="9"/>
  <c r="M256" i="9"/>
  <c r="R256" i="9"/>
  <c r="M257" i="9"/>
  <c r="R257" i="9"/>
  <c r="M258" i="9"/>
  <c r="R258" i="9"/>
  <c r="O259" i="9"/>
  <c r="T259" i="9"/>
  <c r="O261" i="9"/>
  <c r="T261" i="9"/>
  <c r="T264" i="9"/>
  <c r="O313" i="9"/>
  <c r="O319" i="9"/>
  <c r="O321" i="9"/>
  <c r="T322" i="9"/>
  <c r="T327" i="9"/>
  <c r="T329" i="9"/>
  <c r="T194" i="9"/>
  <c r="O156" i="9"/>
  <c r="O186" i="9"/>
  <c r="O35" i="9"/>
  <c r="T35" i="9"/>
  <c r="T48" i="9"/>
  <c r="T8" i="9"/>
  <c r="T10" i="9"/>
  <c r="T12" i="9"/>
  <c r="T24" i="9"/>
  <c r="O25" i="9"/>
  <c r="T25" i="9"/>
  <c r="T26" i="9"/>
  <c r="O27" i="9"/>
  <c r="T27" i="9"/>
  <c r="T28" i="9"/>
  <c r="O29" i="9"/>
  <c r="T29" i="9"/>
  <c r="R30" i="9"/>
  <c r="T32" i="9"/>
  <c r="O33" i="9"/>
  <c r="T33" i="9"/>
  <c r="T34" i="9"/>
  <c r="T46" i="9"/>
  <c r="T47" i="9"/>
  <c r="O48" i="9"/>
  <c r="T73" i="9"/>
  <c r="T74" i="9"/>
  <c r="T75" i="9"/>
  <c r="T76" i="9"/>
  <c r="T77" i="9"/>
  <c r="T78" i="9"/>
  <c r="T79" i="9"/>
  <c r="T80" i="9"/>
  <c r="T81" i="9"/>
  <c r="T92" i="9"/>
  <c r="O98" i="9"/>
  <c r="T98" i="9"/>
  <c r="R100" i="9"/>
  <c r="O103" i="9"/>
  <c r="T103" i="9"/>
  <c r="O105" i="9"/>
  <c r="T141" i="9"/>
  <c r="T159" i="9"/>
  <c r="O161" i="9"/>
  <c r="R177" i="9"/>
  <c r="R178" i="9"/>
  <c r="T181" i="9"/>
  <c r="R183" i="9"/>
  <c r="R184" i="9"/>
  <c r="R185" i="9"/>
  <c r="T189" i="9"/>
  <c r="T198" i="9"/>
  <c r="T199" i="9"/>
  <c r="O201" i="9"/>
  <c r="T250" i="9"/>
  <c r="T251" i="9"/>
  <c r="T252" i="9"/>
  <c r="T253" i="9"/>
  <c r="T254" i="9"/>
  <c r="T255" i="9"/>
  <c r="O256" i="9"/>
  <c r="T256" i="9"/>
  <c r="O257" i="9"/>
  <c r="T257" i="9"/>
  <c r="O258" i="9"/>
  <c r="T258" i="9"/>
  <c r="M271" i="9"/>
  <c r="R271" i="9"/>
  <c r="R272" i="9"/>
  <c r="O273" i="9"/>
  <c r="T273" i="9"/>
  <c r="O275" i="9"/>
  <c r="T276" i="9"/>
  <c r="T283" i="9"/>
  <c r="T284" i="9"/>
  <c r="R288" i="9"/>
  <c r="R297" i="9"/>
  <c r="R300" i="9"/>
  <c r="R301" i="9"/>
  <c r="M302" i="9"/>
  <c r="R302" i="9"/>
  <c r="M303" i="9"/>
  <c r="R303" i="9"/>
  <c r="R304" i="9"/>
  <c r="M305" i="9"/>
  <c r="R305" i="9"/>
  <c r="O323" i="9"/>
  <c r="T323" i="9"/>
  <c r="O324" i="9"/>
  <c r="T324" i="9"/>
  <c r="T330" i="9"/>
  <c r="T332" i="9"/>
  <c r="O334" i="9"/>
  <c r="T334" i="9"/>
  <c r="O336" i="9"/>
  <c r="T336" i="9"/>
  <c r="M92" i="9"/>
  <c r="R92" i="9"/>
  <c r="T93" i="9"/>
  <c r="T97" i="9"/>
  <c r="O100" i="9"/>
  <c r="T100" i="9"/>
  <c r="T105" i="9"/>
  <c r="T139" i="9"/>
  <c r="M141" i="9"/>
  <c r="R141" i="9"/>
  <c r="T142" i="9"/>
  <c r="T144" i="9"/>
  <c r="T146" i="9"/>
  <c r="O151" i="9"/>
  <c r="T151" i="9"/>
  <c r="T156" i="9"/>
  <c r="O159" i="9"/>
  <c r="T161" i="9"/>
  <c r="T177" i="9"/>
  <c r="T178" i="9"/>
  <c r="O181" i="9"/>
  <c r="T183" i="9"/>
  <c r="T184" i="9"/>
  <c r="T185" i="9"/>
  <c r="T186" i="9"/>
  <c r="R189" i="9"/>
  <c r="T196" i="9"/>
  <c r="R198" i="9"/>
  <c r="O199" i="9"/>
  <c r="T201" i="9"/>
  <c r="O203" i="9"/>
  <c r="T203" i="9"/>
  <c r="O205" i="9"/>
  <c r="T205" i="9"/>
  <c r="O207" i="9"/>
  <c r="T207" i="9"/>
  <c r="O209" i="9"/>
  <c r="T209" i="9"/>
  <c r="O213" i="9"/>
  <c r="T213" i="9"/>
  <c r="T215" i="9"/>
  <c r="T217" i="9"/>
  <c r="T220" i="9"/>
  <c r="O222" i="9"/>
  <c r="T222" i="9"/>
  <c r="O224" i="9"/>
  <c r="T224" i="9"/>
  <c r="T233" i="9"/>
  <c r="O234" i="9"/>
  <c r="T234" i="9"/>
  <c r="T249" i="9"/>
  <c r="R250" i="9"/>
  <c r="R251" i="9"/>
  <c r="R252" i="9"/>
  <c r="T271" i="9"/>
  <c r="T272" i="9"/>
  <c r="R276" i="9"/>
  <c r="R283" i="9"/>
  <c r="R284" i="9"/>
  <c r="T288" i="9"/>
  <c r="T297" i="9"/>
  <c r="T300" i="9"/>
  <c r="T301" i="9"/>
  <c r="O302" i="9"/>
  <c r="T302" i="9"/>
  <c r="O303" i="9"/>
  <c r="T303" i="9"/>
  <c r="T304" i="9"/>
  <c r="O305" i="9"/>
  <c r="T305" i="9"/>
  <c r="T313" i="9"/>
  <c r="O315" i="9"/>
  <c r="T315" i="9"/>
  <c r="O317" i="9"/>
  <c r="T317" i="9"/>
  <c r="T319" i="9"/>
  <c r="T321" i="9"/>
  <c r="M323" i="9"/>
  <c r="R323" i="9"/>
  <c r="M324" i="9"/>
  <c r="R324" i="9"/>
  <c r="T7" i="9"/>
  <c r="O7" i="9"/>
  <c r="R7" i="9"/>
  <c r="M7" i="9"/>
  <c r="M9" i="9"/>
  <c r="R9" i="9"/>
  <c r="O10" i="9"/>
  <c r="R14" i="9"/>
  <c r="T14" i="9"/>
  <c r="R15" i="9"/>
  <c r="T15" i="9"/>
  <c r="R16" i="9"/>
  <c r="T16" i="9"/>
  <c r="R17" i="9"/>
  <c r="T17" i="9"/>
  <c r="R18" i="9"/>
  <c r="T18" i="9"/>
  <c r="R19" i="9"/>
  <c r="T19" i="9"/>
  <c r="R20" i="9"/>
  <c r="T20" i="9"/>
  <c r="R21" i="9"/>
  <c r="T21" i="9"/>
  <c r="R22" i="9"/>
  <c r="T22" i="9"/>
  <c r="M23" i="9"/>
  <c r="R23" i="9"/>
  <c r="T30" i="9"/>
  <c r="T31" i="9"/>
  <c r="M32" i="9"/>
  <c r="R32" i="9"/>
  <c r="R34" i="9"/>
  <c r="T38" i="9"/>
  <c r="T39" i="9"/>
  <c r="T40" i="9"/>
  <c r="T41" i="9"/>
  <c r="T42" i="9"/>
  <c r="T43" i="9"/>
  <c r="R44" i="9"/>
  <c r="M47" i="9"/>
  <c r="M49" i="9"/>
  <c r="R49" i="9"/>
  <c r="R52" i="9"/>
  <c r="M64" i="9"/>
  <c r="R64" i="9"/>
  <c r="O65" i="9"/>
  <c r="M66" i="9"/>
  <c r="R66" i="9"/>
  <c r="R68" i="9"/>
  <c r="M72" i="9"/>
  <c r="R72" i="9"/>
  <c r="M88" i="9"/>
  <c r="O88" i="9"/>
  <c r="R88" i="9"/>
  <c r="T88" i="9"/>
  <c r="M89" i="9"/>
  <c r="R89" i="9"/>
  <c r="M91" i="9"/>
  <c r="R91" i="9"/>
  <c r="O93" i="9"/>
  <c r="R94" i="9"/>
  <c r="R95" i="9"/>
  <c r="T95" i="9"/>
  <c r="T96" i="9"/>
  <c r="M97" i="9"/>
  <c r="R97" i="9"/>
  <c r="R102" i="9"/>
  <c r="R104" i="9"/>
  <c r="M107" i="9"/>
  <c r="R107" i="9"/>
  <c r="M109" i="9"/>
  <c r="R109" i="9"/>
  <c r="M111" i="9"/>
  <c r="R111" i="9"/>
  <c r="O112" i="9"/>
  <c r="R113" i="9"/>
  <c r="M114" i="9"/>
  <c r="O114" i="9"/>
  <c r="R114" i="9"/>
  <c r="T114" i="9"/>
  <c r="R115" i="9"/>
  <c r="T115" i="9"/>
  <c r="M116" i="9"/>
  <c r="O116" i="9"/>
  <c r="R116" i="9"/>
  <c r="T116" i="9"/>
  <c r="M117" i="9"/>
  <c r="O117" i="9"/>
  <c r="R117" i="9"/>
  <c r="T117" i="9"/>
  <c r="M118" i="9"/>
  <c r="O118" i="9"/>
  <c r="R118" i="9"/>
  <c r="T118" i="9"/>
  <c r="M119" i="9"/>
  <c r="O119" i="9"/>
  <c r="R119" i="9"/>
  <c r="T119" i="9"/>
  <c r="M120" i="9"/>
  <c r="O120" i="9"/>
  <c r="R120" i="9"/>
  <c r="T120" i="9"/>
  <c r="M121" i="9"/>
  <c r="O121" i="9"/>
  <c r="R121" i="9"/>
  <c r="T121" i="9"/>
  <c r="R122" i="9"/>
  <c r="T122" i="9"/>
  <c r="M123" i="9"/>
  <c r="O123" i="9"/>
  <c r="R123" i="9"/>
  <c r="T123" i="9"/>
  <c r="M124" i="9"/>
  <c r="O124" i="9"/>
  <c r="R124" i="9"/>
  <c r="M125" i="9"/>
  <c r="O125" i="9"/>
  <c r="R125" i="9"/>
  <c r="T125" i="9"/>
  <c r="M126" i="9"/>
  <c r="O126" i="9"/>
  <c r="R126" i="9"/>
  <c r="T126" i="9"/>
  <c r="M127" i="9"/>
  <c r="O127" i="9"/>
  <c r="R127" i="9"/>
  <c r="T127" i="9"/>
  <c r="M128" i="9"/>
  <c r="R128" i="9"/>
  <c r="M130" i="9"/>
  <c r="R130" i="9"/>
  <c r="M132" i="9"/>
  <c r="R132" i="9"/>
  <c r="M134" i="9"/>
  <c r="O134" i="9"/>
  <c r="R134" i="9"/>
  <c r="M135" i="9"/>
  <c r="O135" i="9"/>
  <c r="R135" i="9"/>
  <c r="T135" i="9"/>
  <c r="M136" i="9"/>
  <c r="O136" i="9"/>
  <c r="R136" i="9"/>
  <c r="T136" i="9"/>
  <c r="M137" i="9"/>
  <c r="O137" i="9"/>
  <c r="R137" i="9"/>
  <c r="T137" i="9"/>
  <c r="M138" i="9"/>
  <c r="R138" i="9"/>
  <c r="O139" i="9"/>
  <c r="M140" i="9"/>
  <c r="R140" i="9"/>
  <c r="O142" i="9"/>
  <c r="M143" i="9"/>
  <c r="R143" i="9"/>
  <c r="O144" i="9"/>
  <c r="M145" i="9"/>
  <c r="R145" i="9"/>
  <c r="O146" i="9"/>
  <c r="R147" i="9"/>
  <c r="T147" i="9"/>
  <c r="R148" i="9"/>
  <c r="T148" i="9"/>
  <c r="R149" i="9"/>
  <c r="T149" i="9"/>
  <c r="M150" i="9"/>
  <c r="R150" i="9"/>
  <c r="M152" i="9"/>
  <c r="O152" i="9"/>
  <c r="R152" i="9"/>
  <c r="T152" i="9"/>
  <c r="R153" i="9"/>
  <c r="T153" i="9"/>
  <c r="M154" i="9"/>
  <c r="T154" i="9"/>
  <c r="T155" i="9"/>
  <c r="O155" i="9"/>
  <c r="M155" i="9"/>
  <c r="R157" i="9"/>
  <c r="T158" i="9"/>
  <c r="O158" i="9"/>
  <c r="M158" i="9"/>
  <c r="T160" i="9"/>
  <c r="O160" i="9"/>
  <c r="M160" i="9"/>
  <c r="R162" i="9"/>
  <c r="M163" i="9"/>
  <c r="O163" i="9"/>
  <c r="R163" i="9"/>
  <c r="M164" i="9"/>
  <c r="O164" i="9"/>
  <c r="R164" i="9"/>
  <c r="T165" i="9"/>
  <c r="O165" i="9"/>
  <c r="M165" i="9"/>
  <c r="T167" i="9"/>
  <c r="O167" i="9"/>
  <c r="M167" i="9"/>
  <c r="T169" i="9"/>
  <c r="O169" i="9"/>
  <c r="M169" i="9"/>
  <c r="T171" i="9"/>
  <c r="O171" i="9"/>
  <c r="M171" i="9"/>
  <c r="R173" i="9"/>
  <c r="T173" i="9"/>
  <c r="T174" i="9"/>
  <c r="O174" i="9"/>
  <c r="M174" i="9"/>
  <c r="T176" i="9"/>
  <c r="O176" i="9"/>
  <c r="M176" i="9"/>
  <c r="T180" i="9"/>
  <c r="O180" i="9"/>
  <c r="M180" i="9"/>
  <c r="T182" i="9"/>
  <c r="O182" i="9"/>
  <c r="M182" i="9"/>
  <c r="R187" i="9"/>
  <c r="T187" i="9"/>
  <c r="T188" i="9"/>
  <c r="O188" i="9"/>
  <c r="M188" i="9"/>
  <c r="T191" i="9"/>
  <c r="O191" i="9"/>
  <c r="M191" i="9"/>
  <c r="T193" i="9"/>
  <c r="O193" i="9"/>
  <c r="M193" i="9"/>
  <c r="T195" i="9"/>
  <c r="O195" i="9"/>
  <c r="M195" i="9"/>
  <c r="T197" i="9"/>
  <c r="O197" i="9"/>
  <c r="M197" i="9"/>
  <c r="T200" i="9"/>
  <c r="O200" i="9"/>
  <c r="M200" i="9"/>
  <c r="O8" i="9"/>
  <c r="M11" i="9"/>
  <c r="R11" i="9"/>
  <c r="O12" i="9"/>
  <c r="R13" i="9"/>
  <c r="T13" i="9"/>
  <c r="O23" i="9"/>
  <c r="T23" i="9"/>
  <c r="M24" i="9"/>
  <c r="R24" i="9"/>
  <c r="M26" i="9"/>
  <c r="R26" i="9"/>
  <c r="M28" i="9"/>
  <c r="R28" i="9"/>
  <c r="R31" i="9"/>
  <c r="M34" i="9"/>
  <c r="M36" i="9"/>
  <c r="R36" i="9"/>
  <c r="R39" i="9"/>
  <c r="R40" i="9"/>
  <c r="R41" i="9"/>
  <c r="R42" i="9"/>
  <c r="R43" i="9"/>
  <c r="T44" i="9"/>
  <c r="M45" i="9"/>
  <c r="R45" i="9"/>
  <c r="R47" i="9"/>
  <c r="R51" i="9"/>
  <c r="T52" i="9"/>
  <c r="M53" i="9"/>
  <c r="R53" i="9"/>
  <c r="M55" i="9"/>
  <c r="R55" i="9"/>
  <c r="M57" i="9"/>
  <c r="R57" i="9"/>
  <c r="R59" i="9"/>
  <c r="R60" i="9"/>
  <c r="T60" i="9"/>
  <c r="R61" i="9"/>
  <c r="T61" i="9"/>
  <c r="R62" i="9"/>
  <c r="T62" i="9"/>
  <c r="R63" i="9"/>
  <c r="T63" i="9"/>
  <c r="M68" i="9"/>
  <c r="M70" i="9"/>
  <c r="R70" i="9"/>
  <c r="M83" i="9"/>
  <c r="R83" i="9"/>
  <c r="M85" i="9"/>
  <c r="R85" i="9"/>
  <c r="M87" i="9"/>
  <c r="O87" i="9"/>
  <c r="R87" i="9"/>
  <c r="O90" i="9"/>
  <c r="T94" i="9"/>
  <c r="R96" i="9"/>
  <c r="M99" i="9"/>
  <c r="R99" i="9"/>
  <c r="M102" i="9"/>
  <c r="M104" i="9"/>
  <c r="R106" i="9"/>
  <c r="T106" i="9"/>
  <c r="M8" i="9"/>
  <c r="R8" i="9"/>
  <c r="O9" i="9"/>
  <c r="T9" i="9"/>
  <c r="M10" i="9"/>
  <c r="R10" i="9"/>
  <c r="O11" i="9"/>
  <c r="T11" i="9"/>
  <c r="M12" i="9"/>
  <c r="R12" i="9"/>
  <c r="O24" i="9"/>
  <c r="M25" i="9"/>
  <c r="O26" i="9"/>
  <c r="M27" i="9"/>
  <c r="O28" i="9"/>
  <c r="M29" i="9"/>
  <c r="O32" i="9"/>
  <c r="M33" i="9"/>
  <c r="O34" i="9"/>
  <c r="M35" i="9"/>
  <c r="O36" i="9"/>
  <c r="M37" i="9"/>
  <c r="O45" i="9"/>
  <c r="M46" i="9"/>
  <c r="O47" i="9"/>
  <c r="M48" i="9"/>
  <c r="O49" i="9"/>
  <c r="M50" i="9"/>
  <c r="O53" i="9"/>
  <c r="M54" i="9"/>
  <c r="O55" i="9"/>
  <c r="M56" i="9"/>
  <c r="O57" i="9"/>
  <c r="M58" i="9"/>
  <c r="O64" i="9"/>
  <c r="T64" i="9"/>
  <c r="M65" i="9"/>
  <c r="R65" i="9"/>
  <c r="O66" i="9"/>
  <c r="M67" i="9"/>
  <c r="O68" i="9"/>
  <c r="T68" i="9"/>
  <c r="M69" i="9"/>
  <c r="O70" i="9"/>
  <c r="M71" i="9"/>
  <c r="O72" i="9"/>
  <c r="O75" i="9"/>
  <c r="O76" i="9"/>
  <c r="O77" i="9"/>
  <c r="O78" i="9"/>
  <c r="O80" i="9"/>
  <c r="M82" i="9"/>
  <c r="O83" i="9"/>
  <c r="M84" i="9"/>
  <c r="O85" i="9"/>
  <c r="M86" i="9"/>
  <c r="O89" i="9"/>
  <c r="T89" i="9"/>
  <c r="M90" i="9"/>
  <c r="R90" i="9"/>
  <c r="O91" i="9"/>
  <c r="O92" i="9"/>
  <c r="M93" i="9"/>
  <c r="R93" i="9"/>
  <c r="O97" i="9"/>
  <c r="M98" i="9"/>
  <c r="O99" i="9"/>
  <c r="M101" i="9"/>
  <c r="O102" i="9"/>
  <c r="M103" i="9"/>
  <c r="O104" i="9"/>
  <c r="M105" i="9"/>
  <c r="O107" i="9"/>
  <c r="T107" i="9"/>
  <c r="M108" i="9"/>
  <c r="O109" i="9"/>
  <c r="T109" i="9"/>
  <c r="M110" i="9"/>
  <c r="O111" i="9"/>
  <c r="M112" i="9"/>
  <c r="R112" i="9"/>
  <c r="O128" i="9"/>
  <c r="M129" i="9"/>
  <c r="O130" i="9"/>
  <c r="M131" i="9"/>
  <c r="O132" i="9"/>
  <c r="M133" i="9"/>
  <c r="O138" i="9"/>
  <c r="T138" i="9"/>
  <c r="M139" i="9"/>
  <c r="R139" i="9"/>
  <c r="O140" i="9"/>
  <c r="O141" i="9"/>
  <c r="M142" i="9"/>
  <c r="R142" i="9"/>
  <c r="O143" i="9"/>
  <c r="T143" i="9"/>
  <c r="M144" i="9"/>
  <c r="R144" i="9"/>
  <c r="O145" i="9"/>
  <c r="T145" i="9"/>
  <c r="M146" i="9"/>
  <c r="R146" i="9"/>
  <c r="O150" i="9"/>
  <c r="T150" i="9"/>
  <c r="M151" i="9"/>
  <c r="O154" i="9"/>
  <c r="R155" i="9"/>
  <c r="R158" i="9"/>
  <c r="R160" i="9"/>
  <c r="R165" i="9"/>
  <c r="O166" i="9"/>
  <c r="R167" i="9"/>
  <c r="O168" i="9"/>
  <c r="R169" i="9"/>
  <c r="O170" i="9"/>
  <c r="R171" i="9"/>
  <c r="O172" i="9"/>
  <c r="R174" i="9"/>
  <c r="O175" i="9"/>
  <c r="R176" i="9"/>
  <c r="O179" i="9"/>
  <c r="R180" i="9"/>
  <c r="R182" i="9"/>
  <c r="R188" i="9"/>
  <c r="O190" i="9"/>
  <c r="R191" i="9"/>
  <c r="O192" i="9"/>
  <c r="R193" i="9"/>
  <c r="O194" i="9"/>
  <c r="R195" i="9"/>
  <c r="R197" i="9"/>
  <c r="R200" i="9"/>
  <c r="M202" i="9"/>
  <c r="R202" i="9"/>
  <c r="M204" i="9"/>
  <c r="R204" i="9"/>
  <c r="M206" i="9"/>
  <c r="R206" i="9"/>
  <c r="M208" i="9"/>
  <c r="R208" i="9"/>
  <c r="R210" i="9"/>
  <c r="T210" i="9"/>
  <c r="R211" i="9"/>
  <c r="T211" i="9"/>
  <c r="M212" i="9"/>
  <c r="R212" i="9"/>
  <c r="M214" i="9"/>
  <c r="R214" i="9"/>
  <c r="M216" i="9"/>
  <c r="R216" i="9"/>
  <c r="R218" i="9"/>
  <c r="M219" i="9"/>
  <c r="R219" i="9"/>
  <c r="M221" i="9"/>
  <c r="R221" i="9"/>
  <c r="M223" i="9"/>
  <c r="R223" i="9"/>
  <c r="R225" i="9"/>
  <c r="R226" i="9"/>
  <c r="R227" i="9"/>
  <c r="T227" i="9"/>
  <c r="M228" i="9"/>
  <c r="O228" i="9"/>
  <c r="R228" i="9"/>
  <c r="T228" i="9"/>
  <c r="M229" i="9"/>
  <c r="O229" i="9"/>
  <c r="R229" i="9"/>
  <c r="T229" i="9"/>
  <c r="M230" i="9"/>
  <c r="O230" i="9"/>
  <c r="R230" i="9"/>
  <c r="T230" i="9"/>
  <c r="M231" i="9"/>
  <c r="O231" i="9"/>
  <c r="R231" i="9"/>
  <c r="T231" i="9"/>
  <c r="M232" i="9"/>
  <c r="O232" i="9"/>
  <c r="R232" i="9"/>
  <c r="T232" i="9"/>
  <c r="M233" i="9"/>
  <c r="R233" i="9"/>
  <c r="R235" i="9"/>
  <c r="R236" i="9"/>
  <c r="T236" i="9"/>
  <c r="R237" i="9"/>
  <c r="T237" i="9"/>
  <c r="R238" i="9"/>
  <c r="T238" i="9"/>
  <c r="M239" i="9"/>
  <c r="O239" i="9"/>
  <c r="R239" i="9"/>
  <c r="T239" i="9"/>
  <c r="M240" i="9"/>
  <c r="O240" i="9"/>
  <c r="R240" i="9"/>
  <c r="T240" i="9"/>
  <c r="M241" i="9"/>
  <c r="O241" i="9"/>
  <c r="R241" i="9"/>
  <c r="M242" i="9"/>
  <c r="O242" i="9"/>
  <c r="R242" i="9"/>
  <c r="T242" i="9"/>
  <c r="M243" i="9"/>
  <c r="O243" i="9"/>
  <c r="R243" i="9"/>
  <c r="R244" i="9"/>
  <c r="T244" i="9"/>
  <c r="R245" i="9"/>
  <c r="T245" i="9"/>
  <c r="M246" i="9"/>
  <c r="O246" i="9"/>
  <c r="R246" i="9"/>
  <c r="T246" i="9"/>
  <c r="M247" i="9"/>
  <c r="O247" i="9"/>
  <c r="R247" i="9"/>
  <c r="T247" i="9"/>
  <c r="R248" i="9"/>
  <c r="M249" i="9"/>
  <c r="R249" i="9"/>
  <c r="M260" i="9"/>
  <c r="R260" i="9"/>
  <c r="R262" i="9"/>
  <c r="M263" i="9"/>
  <c r="R263" i="9"/>
  <c r="R265" i="9"/>
  <c r="T265" i="9"/>
  <c r="R266" i="9"/>
  <c r="T266" i="9"/>
  <c r="M267" i="9"/>
  <c r="O267" i="9"/>
  <c r="R267" i="9"/>
  <c r="T267" i="9"/>
  <c r="R268" i="9"/>
  <c r="T268" i="9"/>
  <c r="M269" i="9"/>
  <c r="O269" i="9"/>
  <c r="R269" i="9"/>
  <c r="R270" i="9"/>
  <c r="O271" i="9"/>
  <c r="M273" i="9"/>
  <c r="O274" i="9"/>
  <c r="T274" i="9"/>
  <c r="T275" i="9"/>
  <c r="R275" i="9"/>
  <c r="M275" i="9"/>
  <c r="M156" i="9"/>
  <c r="M159" i="9"/>
  <c r="M161" i="9"/>
  <c r="M166" i="9"/>
  <c r="R166" i="9"/>
  <c r="M168" i="9"/>
  <c r="R168" i="9"/>
  <c r="M170" i="9"/>
  <c r="R170" i="9"/>
  <c r="M172" i="9"/>
  <c r="R172" i="9"/>
  <c r="M175" i="9"/>
  <c r="R175" i="9"/>
  <c r="M179" i="9"/>
  <c r="R179" i="9"/>
  <c r="M181" i="9"/>
  <c r="M186" i="9"/>
  <c r="M190" i="9"/>
  <c r="R190" i="9"/>
  <c r="M192" i="9"/>
  <c r="R192" i="9"/>
  <c r="M194" i="9"/>
  <c r="R194" i="9"/>
  <c r="M196" i="9"/>
  <c r="M199" i="9"/>
  <c r="M201" i="9"/>
  <c r="O202" i="9"/>
  <c r="T202" i="9"/>
  <c r="M203" i="9"/>
  <c r="O204" i="9"/>
  <c r="M205" i="9"/>
  <c r="O206" i="9"/>
  <c r="M207" i="9"/>
  <c r="O208" i="9"/>
  <c r="M209" i="9"/>
  <c r="O212" i="9"/>
  <c r="M213" i="9"/>
  <c r="O214" i="9"/>
  <c r="M215" i="9"/>
  <c r="O216" i="9"/>
  <c r="M217" i="9"/>
  <c r="O219" i="9"/>
  <c r="M220" i="9"/>
  <c r="O221" i="9"/>
  <c r="M222" i="9"/>
  <c r="O223" i="9"/>
  <c r="M224" i="9"/>
  <c r="O233" i="9"/>
  <c r="M234" i="9"/>
  <c r="O249" i="9"/>
  <c r="M259" i="9"/>
  <c r="O260" i="9"/>
  <c r="M261" i="9"/>
  <c r="O263" i="9"/>
  <c r="M264" i="9"/>
  <c r="M274" i="9"/>
  <c r="O277" i="9"/>
  <c r="T277" i="9"/>
  <c r="M278" i="9"/>
  <c r="R278" i="9"/>
  <c r="O279" i="9"/>
  <c r="T279" i="9"/>
  <c r="M280" i="9"/>
  <c r="R280" i="9"/>
  <c r="O281" i="9"/>
  <c r="T281" i="9"/>
  <c r="M282" i="9"/>
  <c r="R282" i="9"/>
  <c r="O285" i="9"/>
  <c r="T285" i="9"/>
  <c r="M286" i="9"/>
  <c r="R286" i="9"/>
  <c r="O287" i="9"/>
  <c r="T287" i="9"/>
  <c r="M289" i="9"/>
  <c r="R289" i="9"/>
  <c r="O290" i="9"/>
  <c r="T290" i="9"/>
  <c r="M291" i="9"/>
  <c r="R291" i="9"/>
  <c r="O292" i="9"/>
  <c r="T292" i="9"/>
  <c r="M293" i="9"/>
  <c r="R293" i="9"/>
  <c r="O294" i="9"/>
  <c r="T294" i="9"/>
  <c r="M295" i="9"/>
  <c r="R295" i="9"/>
  <c r="O296" i="9"/>
  <c r="T296" i="9"/>
  <c r="M298" i="9"/>
  <c r="R298" i="9"/>
  <c r="O299" i="9"/>
  <c r="T299" i="9"/>
  <c r="M306" i="9"/>
  <c r="R306" i="9"/>
  <c r="O307" i="9"/>
  <c r="T307" i="9"/>
  <c r="M308" i="9"/>
  <c r="R308" i="9"/>
  <c r="O309" i="9"/>
  <c r="T309" i="9"/>
  <c r="M310" i="9"/>
  <c r="R310" i="9"/>
  <c r="O311" i="9"/>
  <c r="T311" i="9"/>
  <c r="M312" i="9"/>
  <c r="R312" i="9"/>
  <c r="M314" i="9"/>
  <c r="R314" i="9"/>
  <c r="M316" i="9"/>
  <c r="R316" i="9"/>
  <c r="M318" i="9"/>
  <c r="R318" i="9"/>
  <c r="M320" i="9"/>
  <c r="R320" i="9"/>
  <c r="M322" i="9"/>
  <c r="R322" i="9"/>
  <c r="M326" i="9"/>
  <c r="R326" i="9"/>
  <c r="M328" i="9"/>
  <c r="R328" i="9"/>
  <c r="M330" i="9"/>
  <c r="R330" i="9"/>
  <c r="O331" i="9"/>
  <c r="M332" i="9"/>
  <c r="R332" i="9"/>
  <c r="O333" i="9"/>
  <c r="T333" i="9"/>
  <c r="M334" i="9"/>
  <c r="O335" i="9"/>
  <c r="T335" i="9"/>
  <c r="M336" i="9"/>
  <c r="M277" i="9"/>
  <c r="O278" i="9"/>
  <c r="M279" i="9"/>
  <c r="O280" i="9"/>
  <c r="M281" i="9"/>
  <c r="O282" i="9"/>
  <c r="M285" i="9"/>
  <c r="O286" i="9"/>
  <c r="M287" i="9"/>
  <c r="O289" i="9"/>
  <c r="M290" i="9"/>
  <c r="O291" i="9"/>
  <c r="M292" i="9"/>
  <c r="O293" i="9"/>
  <c r="M294" i="9"/>
  <c r="O295" i="9"/>
  <c r="M296" i="9"/>
  <c r="O298" i="9"/>
  <c r="M299" i="9"/>
  <c r="O306" i="9"/>
  <c r="M307" i="9"/>
  <c r="O308" i="9"/>
  <c r="M309" i="9"/>
  <c r="O310" i="9"/>
  <c r="M311" i="9"/>
  <c r="O312" i="9"/>
  <c r="M313" i="9"/>
  <c r="O314" i="9"/>
  <c r="M315" i="9"/>
  <c r="O316" i="9"/>
  <c r="M317" i="9"/>
  <c r="O318" i="9"/>
  <c r="M319" i="9"/>
  <c r="O320" i="9"/>
  <c r="M321" i="9"/>
  <c r="O322" i="9"/>
  <c r="M325" i="9"/>
  <c r="O326" i="9"/>
  <c r="M327" i="9"/>
  <c r="O328" i="9"/>
  <c r="M329" i="9"/>
  <c r="O330" i="9"/>
  <c r="M331" i="9"/>
  <c r="R331" i="9"/>
  <c r="O332" i="9"/>
  <c r="M333" i="9"/>
  <c r="R333" i="9"/>
  <c r="M335" i="9"/>
</calcChain>
</file>

<file path=xl/sharedStrings.xml><?xml version="1.0" encoding="utf-8"?>
<sst xmlns="http://schemas.openxmlformats.org/spreadsheetml/2006/main" count="6224" uniqueCount="1052">
  <si>
    <t>Smeta.RU  (495) 974-1589</t>
  </si>
  <si>
    <t/>
  </si>
  <si>
    <t>Приказ Минстроя России от 30.12.2021 № 1046/пр;   Приказ Минстроя России от 04.08.2020 № 421/пр;  Приказ Минстроя России от 21.12.2020 № 812/пр;  Приказ Минстроя России от 11.12.2020 № 774/пр</t>
  </si>
  <si>
    <t>Монтажные работы ВЛ-6 кВ</t>
  </si>
  <si>
    <t>1</t>
  </si>
  <si>
    <t>ШТ</t>
  </si>
  <si>
    <t>Пр/812-027.0-1</t>
  </si>
  <si>
    <t>Пр/774-027.0</t>
  </si>
  <si>
    <t>2</t>
  </si>
  <si>
    <t>3</t>
  </si>
  <si>
    <t>4</t>
  </si>
  <si>
    <t>5</t>
  </si>
  <si>
    <t>6</t>
  </si>
  <si>
    <t>ТЦ_05.1.02.07_62_6234130045_21.12.2023_01</t>
  </si>
  <si>
    <t>Стойка СВ-110-5 (бетон В30)</t>
  </si>
  <si>
    <t>7</t>
  </si>
  <si>
    <t>ТЦ_22.2.02.18_62_6234130045_21.12.2023_01</t>
  </si>
  <si>
    <t>Траверса ТМ73 (Л56)</t>
  </si>
  <si>
    <t>8</t>
  </si>
  <si>
    <t>9</t>
  </si>
  <si>
    <t>Траверса ТМ60 (Л56)</t>
  </si>
  <si>
    <t>10</t>
  </si>
  <si>
    <t>Траверса ТМ66 (Л56)</t>
  </si>
  <si>
    <t>11</t>
  </si>
  <si>
    <t>12</t>
  </si>
  <si>
    <t>Траверса ТМ68</t>
  </si>
  <si>
    <t>13</t>
  </si>
  <si>
    <t>Траверса ТМ67 (27.0002)</t>
  </si>
  <si>
    <t>14</t>
  </si>
  <si>
    <t>ТЦ_25.2.01.13_62_6234130045_21.12.2023_01</t>
  </si>
  <si>
    <t>Оголовок ОГ-52</t>
  </si>
  <si>
    <t>15</t>
  </si>
  <si>
    <t>Оголовок ОГ-54</t>
  </si>
  <si>
    <t>16</t>
  </si>
  <si>
    <t>22.2.02.20-0001</t>
  </si>
  <si>
    <t>Хомут для крепления траверс окрашенный (Х-51)</t>
  </si>
  <si>
    <t>17</t>
  </si>
  <si>
    <t>18</t>
  </si>
  <si>
    <t>19</t>
  </si>
  <si>
    <t>ТЦ_20.1.02.21_62_6234130045_21.12.2023_01</t>
  </si>
  <si>
    <t>Узел крепление подкоса У-52</t>
  </si>
  <si>
    <t>20</t>
  </si>
  <si>
    <t>21</t>
  </si>
  <si>
    <t>22</t>
  </si>
  <si>
    <t>ТЦ_22.2.02.09_62_6234130045_21.12.2023_01</t>
  </si>
  <si>
    <t>Крепление изолятора КИ2</t>
  </si>
  <si>
    <t>23</t>
  </si>
  <si>
    <t>24</t>
  </si>
  <si>
    <t>ТЦ_22.2.01.08_62_6234130045_21.12.2023_01</t>
  </si>
  <si>
    <t>Изолятор ЛК70/10-III-ГС</t>
  </si>
  <si>
    <t>25</t>
  </si>
  <si>
    <t>ТЦ_26.1.02.07_62_6234130045_21.12.2023_01</t>
  </si>
  <si>
    <t>26</t>
  </si>
  <si>
    <t>ТЦ_22.2.02.21_62_6234130045_21.12.2023_01</t>
  </si>
  <si>
    <t>27</t>
  </si>
  <si>
    <t>ТЦ_07.2.07.13_62_6234130045_21.12.2023_01</t>
  </si>
  <si>
    <t>28</t>
  </si>
  <si>
    <t>29</t>
  </si>
  <si>
    <t>30</t>
  </si>
  <si>
    <t>ТЦ_05.1.02.06_62_6234130045_21.12.2023_01</t>
  </si>
  <si>
    <t>Приставка железобетонная ПТ-45</t>
  </si>
  <si>
    <t>31</t>
  </si>
  <si>
    <t>32</t>
  </si>
  <si>
    <t>33</t>
  </si>
  <si>
    <t>ТЦ_20.1.02.23_62_6234130045_21.12.2023_01</t>
  </si>
  <si>
    <t>Проводник заземляющий ЗП-1М (1 м)</t>
  </si>
  <si>
    <t>34</t>
  </si>
  <si>
    <t>Проводник заземляющий ЗП-69</t>
  </si>
  <si>
    <t>35</t>
  </si>
  <si>
    <t>Проводник заземляющий ЗП-64 (1,3 м)</t>
  </si>
  <si>
    <t>36</t>
  </si>
  <si>
    <t>ТЦ_25.3.07.01_62_6234130045_21.12.2023_01</t>
  </si>
  <si>
    <t>37</t>
  </si>
  <si>
    <t>Разработка грунта в отвал экскаваторами, вместимость ковша 0,65 (0,5-1) м3, группа грунтов: 2</t>
  </si>
  <si>
    <t>1000 м3</t>
  </si>
  <si>
    <t>Пр/812-001.1-1</t>
  </si>
  <si>
    <t>Пр/774-001.1</t>
  </si>
  <si>
    <t>38</t>
  </si>
  <si>
    <t>39</t>
  </si>
  <si>
    <t>100 м</t>
  </si>
  <si>
    <t>40</t>
  </si>
  <si>
    <t>41</t>
  </si>
  <si>
    <t>КОМПЛ</t>
  </si>
  <si>
    <t>42</t>
  </si>
  <si>
    <t>ТЦ_62.3.05.02_62_6234130045_21.12.2023_01</t>
  </si>
  <si>
    <t>43</t>
  </si>
  <si>
    <t>ТЦ_22.2.01.01_62_6234130045_21.12.2023_01</t>
  </si>
  <si>
    <t>Провод СИПн-3 1х50-20</t>
  </si>
  <si>
    <t>м</t>
  </si>
  <si>
    <t>44</t>
  </si>
  <si>
    <t>25.2.02.04-0015</t>
  </si>
  <si>
    <t>Кронштейн РА-5 для присоединения неизолированных проводов к линейным разъединителям (тип РДЗ, РЛНД) на воздушных ЛЭП 6-10 кВ</t>
  </si>
  <si>
    <t>45</t>
  </si>
  <si>
    <t>25.2.02.04-0013</t>
  </si>
  <si>
    <t>Кронштейн РА-2 для установки разъединителя (тип РЛНД) на воздушных ЛЭП 6-10 кВ</t>
  </si>
  <si>
    <t>46</t>
  </si>
  <si>
    <t>25.2.02.04-0012</t>
  </si>
  <si>
    <t>Кронштейн РА-1 для установки разъединителя (тип РЛНД) на воздушных ЛЭП 6-10 кВ</t>
  </si>
  <si>
    <t>47</t>
  </si>
  <si>
    <t>25.2.02.04-0014</t>
  </si>
  <si>
    <t>Кронштейн РА-4 для присоединения неизолированных проводов к линейным разъединителям (тип РДЗ, РЛНД) на воздушных ЛЭП 6-10 кВ</t>
  </si>
  <si>
    <t>48</t>
  </si>
  <si>
    <t>ТЦ_25.2.02.04_62_6234130045_21.12.2023_01</t>
  </si>
  <si>
    <t>Вал привода РА-7</t>
  </si>
  <si>
    <t>49</t>
  </si>
  <si>
    <t>Хомут для крепления траверс окрашенный (Х-7)</t>
  </si>
  <si>
    <t>50</t>
  </si>
  <si>
    <t>51</t>
  </si>
  <si>
    <t>52</t>
  </si>
  <si>
    <t>53</t>
  </si>
  <si>
    <t>Хомут для крепления траверс окрашенный (Х-7, Х-52)</t>
  </si>
  <si>
    <t>54</t>
  </si>
  <si>
    <t>Пр/812-049.3-1</t>
  </si>
  <si>
    <t>Пр/774-049.3</t>
  </si>
  <si>
    <t>55</t>
  </si>
  <si>
    <t>08.4.03.02-0002</t>
  </si>
  <si>
    <t>Сталь арматурная горячекатаная гладкая, класс A-I, диаметр 6-22 мм</t>
  </si>
  <si>
    <t>т</t>
  </si>
  <si>
    <t>56</t>
  </si>
  <si>
    <t>10 опор</t>
  </si>
  <si>
    <t>57</t>
  </si>
  <si>
    <t>ТЦ_62.1.05.02_62_6234130045_21.12.2023_01</t>
  </si>
  <si>
    <t>58</t>
  </si>
  <si>
    <t>ТЦ_07.2.02.02_62_6234130045_21.12.2023_01</t>
  </si>
  <si>
    <t>59</t>
  </si>
  <si>
    <t>Дистанционный фиксатор (BIC 50.90)</t>
  </si>
  <si>
    <t>60</t>
  </si>
  <si>
    <t>61</t>
  </si>
  <si>
    <t>62</t>
  </si>
  <si>
    <t>Присоединение к зажимам жил проводов или кабелей сечением: до 70 мм2</t>
  </si>
  <si>
    <t>100 ШТ</t>
  </si>
  <si>
    <t>63</t>
  </si>
  <si>
    <t>64</t>
  </si>
  <si>
    <t>65</t>
  </si>
  <si>
    <t>66</t>
  </si>
  <si>
    <t>67</t>
  </si>
  <si>
    <t>68</t>
  </si>
  <si>
    <t>69</t>
  </si>
  <si>
    <t>км</t>
  </si>
  <si>
    <t>70</t>
  </si>
  <si>
    <t>71</t>
  </si>
  <si>
    <t>25.3.07.01-1002</t>
  </si>
  <si>
    <t>Изолятор штыревой ШС 10-Е</t>
  </si>
  <si>
    <t>72</t>
  </si>
  <si>
    <t>ТЦ_20.5.04.05_62_6234130045_21.12.2023_01</t>
  </si>
  <si>
    <t>Зажим ОАЗ-2</t>
  </si>
  <si>
    <t>73</t>
  </si>
  <si>
    <t>20.1.02.23-1030</t>
  </si>
  <si>
    <t>Вязка спиральная алюминиевая с полимерным покрытием для крепления защищенных проводов на штыревых изоляторах, номинальное сечение провода 35-50 мм2</t>
  </si>
  <si>
    <t>74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</si>
  <si>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</si>
  <si>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</si>
  <si>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75</t>
  </si>
  <si>
    <t>25.2.02.11-0051</t>
  </si>
  <si>
    <t>Скрепы для фиксации на промежуточных опорах, размер 20 мм</t>
  </si>
  <si>
    <t>77</t>
  </si>
  <si>
    <t>20.1.01.11-0021</t>
  </si>
  <si>
    <t>Зажим плашечный соединительный ПС-1-1 (ПС 2-1)</t>
  </si>
  <si>
    <t>78</t>
  </si>
  <si>
    <t>20.1.01.11-0004</t>
  </si>
  <si>
    <t>Зажим плашечный соединительный ПА 2-2 (ПА 2-1)</t>
  </si>
  <si>
    <t>79</t>
  </si>
  <si>
    <t>ТЦ_20.5.04.05_62_6229074074_21.12.2023_01</t>
  </si>
  <si>
    <t>Зажим ответвительный RP-150</t>
  </si>
  <si>
    <t>80</t>
  </si>
  <si>
    <t>20.5.04.04-0002</t>
  </si>
  <si>
    <t>Зажим натяжной болтовый НБ-2-6А</t>
  </si>
  <si>
    <t>81</t>
  </si>
  <si>
    <t>82</t>
  </si>
  <si>
    <t>20.1.02.14-1022</t>
  </si>
  <si>
    <t>Серьга СРС-7-16</t>
  </si>
  <si>
    <t>83</t>
  </si>
  <si>
    <t>20.1.02.22-0001</t>
  </si>
  <si>
    <t>Ушко двухлапчатое укороченное У2К-7-16</t>
  </si>
  <si>
    <t>84</t>
  </si>
  <si>
    <t>25.3.14.01-1090</t>
  </si>
  <si>
    <t>Звено промежуточное трехлапчатое ПРТ-7-1</t>
  </si>
  <si>
    <t>85</t>
  </si>
  <si>
    <t>переход</t>
  </si>
  <si>
    <t>86</t>
  </si>
  <si>
    <t>87</t>
  </si>
  <si>
    <t>88</t>
  </si>
  <si>
    <t>89</t>
  </si>
  <si>
    <t>20.1.02.23-1031</t>
  </si>
  <si>
    <t>Вязка спиральная алюминиевая с полимерным покрытием для крепления защищенных проводов на штыревых изоляторах, номинальное сечение провода 70-95 мм2</t>
  </si>
  <si>
    <t>90</t>
  </si>
  <si>
    <t>20.1.01.02-0046</t>
  </si>
  <si>
    <t>Зажимы аппаратные прессуемые А2А-50-Т (А2А-50)</t>
  </si>
  <si>
    <t>91</t>
  </si>
  <si>
    <t>20.1.01.02-0038</t>
  </si>
  <si>
    <t>Зажимы аппаратные прессуемые А1А-50-2</t>
  </si>
  <si>
    <t>92</t>
  </si>
  <si>
    <t>Валка деревьев твердых пород и лиственницы с корня, диаметр стволов: свыше 32 см</t>
  </si>
  <si>
    <t>Пр/812-001.4-1</t>
  </si>
  <si>
    <t>Пр/774-001.4</t>
  </si>
  <si>
    <t>93</t>
  </si>
  <si>
    <t>Трелевка хлыстов древесины на расстояние до 300 м тракторами мощностью: 79 кВт (108 л.с.), диаметр стволов свыше 30 см</t>
  </si>
  <si>
    <t>94</t>
  </si>
  <si>
    <t>Устройство разделочных площадок, диаметр стволов: свыше 32 см</t>
  </si>
  <si>
    <t>100 деревьев</t>
  </si>
  <si>
    <t>95</t>
  </si>
  <si>
    <t>Разделка древесины мягких пород, полученной от валки леса, диаметр стволов: более 32 см</t>
  </si>
  <si>
    <t>96</t>
  </si>
  <si>
    <t>08-1</t>
  </si>
  <si>
    <t>Погрузка в автотранспортное средство: лес пиленый, погонаж плотничный, шпалы</t>
  </si>
  <si>
    <t>1т груза</t>
  </si>
  <si>
    <t>97</t>
  </si>
  <si>
    <t>01-20-1-01-0015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</si>
  <si>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</t>
  </si>
  <si>
    <t>98</t>
  </si>
  <si>
    <t>08-2</t>
  </si>
  <si>
    <t>Разгрузка с автотранспортного средства: лес пиленый, погонаж плотничный, шпалы</t>
  </si>
  <si>
    <t>Монтажные работы КЛ-6 кВ</t>
  </si>
  <si>
    <t>99</t>
  </si>
  <si>
    <t>100</t>
  </si>
  <si>
    <t>Устройство постели при одном кабеле в траншее</t>
  </si>
  <si>
    <t>101</t>
  </si>
  <si>
    <t>02.3.01.02-1104</t>
  </si>
  <si>
    <t>Песок природный для строительных работ I класс, средний</t>
  </si>
  <si>
    <t>м3</t>
  </si>
  <si>
    <t>102</t>
  </si>
  <si>
    <t>Кабель до 35 кВ в готовых траншеях без покрытий, масса 1 м: свыше 2 до 3 кг</t>
  </si>
  <si>
    <t>103</t>
  </si>
  <si>
    <t>ТЦ_21.1.07.02_62_6234130045_21.12.2023_01</t>
  </si>
  <si>
    <t>Кабель силовой ААБл 3х70-10</t>
  </si>
  <si>
    <t>104</t>
  </si>
  <si>
    <t>Покрытие кабеля, проложенного в траншее: лентой сигнальной</t>
  </si>
  <si>
    <t>105</t>
  </si>
  <si>
    <t>ТЦ_01.7.06.08_62_6234130045_21.12.2023_01</t>
  </si>
  <si>
    <t>Лента сигнальная ЛСЭ-250</t>
  </si>
  <si>
    <t>100М</t>
  </si>
  <si>
    <t>106</t>
  </si>
  <si>
    <t>рул</t>
  </si>
  <si>
    <t>107</t>
  </si>
  <si>
    <t>Устройство трубопроводов из полиэтиленовых труб: до 2 отверстий</t>
  </si>
  <si>
    <t>канал.км</t>
  </si>
  <si>
    <t>Пр/812-028.0-1</t>
  </si>
  <si>
    <t>Пр/774-028.0</t>
  </si>
  <si>
    <t>108</t>
  </si>
  <si>
    <t>24.3.03.13-1036</t>
  </si>
  <si>
    <t>Трубы напорные полиэтиленовые, кроме газопроводных ПЭ100, для транспортировки воды, стандартное размерное отношение SDR17,6, номинальный наружный диаметр 110 мм, толщина стенки 6,3 мм</t>
  </si>
  <si>
    <t>109</t>
  </si>
  <si>
    <t>ТЦ_01.7.07.29_62_6234130045_21.12.2023_01</t>
  </si>
  <si>
    <t>110</t>
  </si>
  <si>
    <t>Кабель до 35 кВ в проложенных трубах, блоках и коробах, масса 1 м кабеля: до 3 кг</t>
  </si>
  <si>
    <t>111</t>
  </si>
  <si>
    <t>112</t>
  </si>
  <si>
    <t>Кабель до 35 кВ по установленным конструкциям и лоткам с креплением на поворотах и в конце трассы, масса 1 м кабеля: свыше 2 до 3 кг</t>
  </si>
  <si>
    <t>113</t>
  </si>
  <si>
    <t>114</t>
  </si>
  <si>
    <t>115</t>
  </si>
  <si>
    <t>116</t>
  </si>
  <si>
    <t>Защита кабеля металлическими желобами на стене: бетонной</t>
  </si>
  <si>
    <t>Пр/812-051.1-1</t>
  </si>
  <si>
    <t>Пр/774-051.1</t>
  </si>
  <si>
    <t>117</t>
  </si>
  <si>
    <t>ТЦ_08.3.08.02_62_6234130045_21.12.2023_01</t>
  </si>
  <si>
    <t>Уголок 8*6-В (80*80*6)</t>
  </si>
  <si>
    <t>кг</t>
  </si>
  <si>
    <t>118</t>
  </si>
  <si>
    <t>Заделка концевая из самосклеивающихся лент для 3-жильного кабеля с бумажной изоляцией напряжением до 10 кВ, сечение одной жилы: до 120 мм2</t>
  </si>
  <si>
    <t>119</t>
  </si>
  <si>
    <t>ТЦ_20.2.09.08_62_6234130045_21.12.2023_01</t>
  </si>
  <si>
    <t>3КНТп-10-70/120 (Б)</t>
  </si>
  <si>
    <t>120</t>
  </si>
  <si>
    <t>3КВТп-10-70/120 (Б)</t>
  </si>
  <si>
    <t>121</t>
  </si>
  <si>
    <t>Муфта соединительная эпоксидная для 3-4-жильного кабеля напряжением: до 10 кВ, сечение жил до 70 мм2</t>
  </si>
  <si>
    <t>122</t>
  </si>
  <si>
    <t>ТЦ_20.2.09.04_62_6234130045_21.12.2023_01</t>
  </si>
  <si>
    <t>3СТп-10-70/120 (Б)</t>
  </si>
  <si>
    <t>123</t>
  </si>
  <si>
    <t>Засыпка вручную траншей, пазух котлованов и ям, группа грунтов: 1 (песком)</t>
  </si>
  <si>
    <t>100 м3</t>
  </si>
  <si>
    <t>Пр/812-001.2-1</t>
  </si>
  <si>
    <t>Пр/774-001.2</t>
  </si>
  <si>
    <t>124</t>
  </si>
  <si>
    <t>Засыпка вручную траншей, пазух котлованов и ям, группа грунтов: 2</t>
  </si>
  <si>
    <t>Пусконаладочные работы</t>
  </si>
  <si>
    <t>125</t>
  </si>
  <si>
    <t>Проверка наличия цепи между заземлителями и заземленными элементами</t>
  </si>
  <si>
    <t>100 измерений</t>
  </si>
  <si>
    <t>Пр/812-083.0-1</t>
  </si>
  <si>
    <t>Пр/774-083.0</t>
  </si>
  <si>
    <t>126</t>
  </si>
  <si>
    <t>127</t>
  </si>
  <si>
    <t>Испытание аппарата коммутационного напряжением: до 35 кВ</t>
  </si>
  <si>
    <t>испытание</t>
  </si>
  <si>
    <t>128</t>
  </si>
  <si>
    <t>Фазировка электрической линии или трансформатора с сетью напряжением: свыше 1 кВ</t>
  </si>
  <si>
    <t>Монтажные работы ВЛ-0,4 кВ №1 от ЗТП-1</t>
  </si>
  <si>
    <t>129</t>
  </si>
  <si>
    <t>1000 м</t>
  </si>
  <si>
    <t>130</t>
  </si>
  <si>
    <t>Провод СИПн-2 3х50+1х54,6+1х16-0,6/1</t>
  </si>
  <si>
    <t>131</t>
  </si>
  <si>
    <t>132</t>
  </si>
  <si>
    <t>133</t>
  </si>
  <si>
    <t>Демонтаж: 3-х проводов ВЛ 0,38 кВ с одной опоры</t>
  </si>
  <si>
    <t>134</t>
  </si>
  <si>
    <t>135</t>
  </si>
  <si>
    <t>136</t>
  </si>
  <si>
    <t>137</t>
  </si>
  <si>
    <t>138</t>
  </si>
  <si>
    <t>139</t>
  </si>
  <si>
    <t>ответвление</t>
  </si>
  <si>
    <t>140</t>
  </si>
  <si>
    <t>Провод СИПн-4 2х16-0,6/1</t>
  </si>
  <si>
    <t>141</t>
  </si>
  <si>
    <t>142</t>
  </si>
  <si>
    <t>Провод СИПн-4 4х16-0,6/1</t>
  </si>
  <si>
    <t>143</t>
  </si>
  <si>
    <t>144</t>
  </si>
  <si>
    <t>145</t>
  </si>
  <si>
    <t>146</t>
  </si>
  <si>
    <t>Зажим для временного заземления (PC 481)</t>
  </si>
  <si>
    <t>147</t>
  </si>
  <si>
    <t>148</t>
  </si>
  <si>
    <t>Монтажные работы ВЛ-0,4 кВ №1 от ЗТП-2</t>
  </si>
  <si>
    <t>149</t>
  </si>
  <si>
    <t>150</t>
  </si>
  <si>
    <t>151</t>
  </si>
  <si>
    <t>152</t>
  </si>
  <si>
    <t>153</t>
  </si>
  <si>
    <t>Стойка СВ-95-3 (бетон В30)</t>
  </si>
  <si>
    <t>154</t>
  </si>
  <si>
    <t>Узел крепление подкоса У-4</t>
  </si>
  <si>
    <t>155</t>
  </si>
  <si>
    <t>156</t>
  </si>
  <si>
    <t>157</t>
  </si>
  <si>
    <t>158</t>
  </si>
  <si>
    <t>159</t>
  </si>
  <si>
    <t>160</t>
  </si>
  <si>
    <t>Траверса ТН2</t>
  </si>
  <si>
    <t>161</t>
  </si>
  <si>
    <t>Хомут для крепления траверс окрашенный (Х-10)</t>
  </si>
  <si>
    <t>162</t>
  </si>
  <si>
    <t>22.2.01.04-0017</t>
  </si>
  <si>
    <t>Изоляторы линейные штыревые ТФ-20</t>
  </si>
  <si>
    <t>163</t>
  </si>
  <si>
    <t>20.1.02.07-0004</t>
  </si>
  <si>
    <t>Наконечники изолированные алюминиевые с медной клеммой, диапазон сечений 50 мм2</t>
  </si>
  <si>
    <t>164</t>
  </si>
  <si>
    <t>20.1.02.07-0005</t>
  </si>
  <si>
    <t>Наконечники изолированные алюминиевые с медной клеммой, диапазон сечений 54 мм2</t>
  </si>
  <si>
    <t>165</t>
  </si>
  <si>
    <t>20.1.02.07-0001</t>
  </si>
  <si>
    <t>Наконечники изолированные алюминиевые с медной клеммой, диапазон сечений 16 мм2</t>
  </si>
  <si>
    <t>166</t>
  </si>
  <si>
    <t>167</t>
  </si>
  <si>
    <t>168</t>
  </si>
  <si>
    <t>169</t>
  </si>
  <si>
    <t>170</t>
  </si>
  <si>
    <t>171</t>
  </si>
  <si>
    <t>Ответвительный зажим (P 70)</t>
  </si>
  <si>
    <t>172</t>
  </si>
  <si>
    <t>Ответвительный зажим (P 645)</t>
  </si>
  <si>
    <t>173</t>
  </si>
  <si>
    <t>Кронштейн анкерный (CS 10.3)</t>
  </si>
  <si>
    <t>174</t>
  </si>
  <si>
    <t>20.1.01.01-0003</t>
  </si>
  <si>
    <t>Зажимы анкерные РА 1500, без кронштейна</t>
  </si>
  <si>
    <t>175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</si>
  <si>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</si>
  <si>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 (ES1500)</t>
  </si>
  <si>
    <t>176</t>
  </si>
  <si>
    <t>177</t>
  </si>
  <si>
    <t>Скрепы для фиксации на промежуточных опорах, размер 20 мм (бугель)</t>
  </si>
  <si>
    <t>178</t>
  </si>
  <si>
    <t>179</t>
  </si>
  <si>
    <t>Проводник заземляющий ЗП-6 (3 м)</t>
  </si>
  <si>
    <t>180</t>
  </si>
  <si>
    <t>Зажим ответвительный Р-72 Нилед</t>
  </si>
  <si>
    <t>181</t>
  </si>
  <si>
    <t>20.1.01.11-0003</t>
  </si>
  <si>
    <t>Зажим плашечный соединительный ПА 1-1 (CD35)</t>
  </si>
  <si>
    <t>182</t>
  </si>
  <si>
    <t>25.2.02.09-0011</t>
  </si>
  <si>
    <t>Хомуты нейлоновые кабельные стяжные, диаметр 10-45 мм, длина 175 мм (Е778)</t>
  </si>
  <si>
    <t>183</t>
  </si>
  <si>
    <t>184</t>
  </si>
  <si>
    <t>185</t>
  </si>
  <si>
    <t>186</t>
  </si>
  <si>
    <t>187</t>
  </si>
  <si>
    <t>188</t>
  </si>
  <si>
    <t>189</t>
  </si>
  <si>
    <t>Анкерный абонентский кронштейн (CA 16)</t>
  </si>
  <si>
    <t>190</t>
  </si>
  <si>
    <t>ТЦ_25.2.02.04_62_6229074074_21.12.2023_01</t>
  </si>
  <si>
    <t>Кронштейн анкерный CТ 600 Нилед</t>
  </si>
  <si>
    <t>191</t>
  </si>
  <si>
    <t>ТЦ_20.1.01.01_62_6234130045_21.12.2023_01</t>
  </si>
  <si>
    <t>Зажим анкерный для проводов ввода (DN 123)</t>
  </si>
  <si>
    <t>192</t>
  </si>
  <si>
    <t>193</t>
  </si>
  <si>
    <t>Ответвительный зажим P 616R</t>
  </si>
  <si>
    <t>194</t>
  </si>
  <si>
    <t>195</t>
  </si>
  <si>
    <t>196</t>
  </si>
  <si>
    <t>197</t>
  </si>
  <si>
    <t>198</t>
  </si>
  <si>
    <t>199</t>
  </si>
  <si>
    <t>200</t>
  </si>
  <si>
    <t>ТЦ_21.2.03.03_62_6234130045_21.12.2023_01</t>
  </si>
  <si>
    <t>Провод ПВС 3х2,5мм2</t>
  </si>
  <si>
    <t>201</t>
  </si>
  <si>
    <t>ТЦ_20.2.06.05_62_6234130045_21.12.2023_01</t>
  </si>
  <si>
    <t>Кронштейн КС-2</t>
  </si>
  <si>
    <t>202</t>
  </si>
  <si>
    <t>Хомут для крепления траверс окрашенный (Х16)</t>
  </si>
  <si>
    <t>203</t>
  </si>
  <si>
    <t>Зажим Р21</t>
  </si>
  <si>
    <t>204</t>
  </si>
  <si>
    <t>205</t>
  </si>
  <si>
    <t>206</t>
  </si>
  <si>
    <t>Зажим плашечный соединительный ПА 1-1 (CD 35)</t>
  </si>
  <si>
    <t>207</t>
  </si>
  <si>
    <t>208</t>
  </si>
  <si>
    <t>209</t>
  </si>
  <si>
    <t>Замер полного сопротивления цепи "фаза-нуль"</t>
  </si>
  <si>
    <t>210</t>
  </si>
  <si>
    <t>Измерение сопротивления растеканию тока: заземлителя</t>
  </si>
  <si>
    <t>измерение</t>
  </si>
  <si>
    <t>211</t>
  </si>
  <si>
    <t>Монтажные работы ВЛ-0,4 №2 от ЗТП-2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</si>
  <si>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</si>
  <si>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</si>
  <si>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</si>
  <si>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</si>
  <si>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</si>
  <si>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</si>
  <si>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</si>
  <si>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</si>
  <si>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</si>
  <si>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</si>
  <si>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</si>
  <si>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</si>
  <si>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</si>
  <si>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</si>
  <si>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</si>
  <si>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</si>
  <si>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</si>
  <si>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</si>
  <si>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</si>
  <si>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Дополнительные монтажные работы ВЛ-0,4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</si>
  <si>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</si>
  <si>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</si>
  <si>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</si>
  <si>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</si>
  <si>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</si>
  <si>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</si>
  <si>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</si>
  <si>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</si>
  <si>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</si>
  <si>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</si>
  <si>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</si>
  <si>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</si>
  <si>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Демонтажные работы ВЛ-6 кВ</t>
  </si>
  <si>
    <t>243</t>
  </si>
  <si>
    <t>Демонтаж: 3-х проводов ВЛ 6-10 кВ с одной опоры</t>
  </si>
  <si>
    <t>244</t>
  </si>
  <si>
    <t>245</t>
  </si>
  <si>
    <t>246</t>
  </si>
  <si>
    <t>247</t>
  </si>
  <si>
    <t>248</t>
  </si>
  <si>
    <t>249</t>
  </si>
  <si>
    <t>250</t>
  </si>
  <si>
    <t>Демонтаж опор ВЛ 0,38-10 кВ: без приставок одностоечных с подкосом</t>
  </si>
  <si>
    <t>251</t>
  </si>
  <si>
    <t>Демонтаж опор ВЛ 0,38-10 кВ: без приставок одностоечных</t>
  </si>
  <si>
    <t>252</t>
  </si>
  <si>
    <t>253</t>
  </si>
  <si>
    <t>254</t>
  </si>
  <si>
    <t>255</t>
  </si>
  <si>
    <t>256</t>
  </si>
  <si>
    <t>03-1</t>
  </si>
  <si>
    <t>Погрузка в автотранспортное средство: изделия из сборного железобетона, бетона, керамзитобетона массой до 3 т</t>
  </si>
  <si>
    <t>257</t>
  </si>
  <si>
    <t>258</t>
  </si>
  <si>
    <t>03-2</t>
  </si>
  <si>
    <t>Разгрузка с автотранспортного средства: изделия из сборного железобетона, бетона, керамзитобетона массой до 3 т</t>
  </si>
  <si>
    <t>Демонтажные работы ВЛ-0,4 кВ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</si>
  <si>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</si>
  <si>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</si>
  <si>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</si>
  <si>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</si>
  <si>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</si>
  <si>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</si>
  <si>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</si>
  <si>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</si>
  <si>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</si>
  <si>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Снятие ответвлений ВЛ 0,38 кВ к зданиям при количестве проводов в ответвлении: 2</t>
  </si>
  <si>
    <t>268</t>
  </si>
  <si>
    <t>269</t>
  </si>
  <si>
    <t>270</t>
  </si>
  <si>
    <t>271</t>
  </si>
  <si>
    <t>272</t>
  </si>
  <si>
    <t>273</t>
  </si>
  <si>
    <t>Демонтаж опор ВЛ 0,38-10 кВ: без приставок одностоечных с двумя подкосами</t>
  </si>
  <si>
    <t>274</t>
  </si>
  <si>
    <t>Демонтаж опор ВЛ 0,38-10 кВ: с приставками одностоечных</t>
  </si>
  <si>
    <t>275</t>
  </si>
  <si>
    <t>Демонтаж опор ВЛ 0,38-10 кВ: с приставками одностоечных с подкосом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</si>
  <si>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</si>
  <si>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</si>
  <si>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</si>
  <si>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</si>
  <si>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</si>
  <si>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</si>
  <si>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</si>
  <si>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</si>
  <si>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</si>
  <si>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</si>
  <si>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Письмо Минстроя России от 22.02.2024 г. № 10096-ИФ/09</t>
  </si>
  <si>
    <t>Постановление главного управления архитектуры и градостроительства Рязанской области от 20.02.2023 г. №97-п</t>
  </si>
  <si>
    <t>1-100-25</t>
  </si>
  <si>
    <t>Затраты труда рабочих (Средний разряд - 2,5)</t>
  </si>
  <si>
    <t>чел.-ч.</t>
  </si>
  <si>
    <t>91.05.05-015</t>
  </si>
  <si>
    <t>Краны на автомобильном ходу, грузоподъемность 16 т</t>
  </si>
  <si>
    <t>маш.-ч</t>
  </si>
  <si>
    <t>4-100-060</t>
  </si>
  <si>
    <t>91.15.01-001</t>
  </si>
  <si>
    <t>Прицепы тракторные, грузоподъемность до 2 т</t>
  </si>
  <si>
    <t>91.15.03-014</t>
  </si>
  <si>
    <t>Тракторы на пневмоколесном ходу, мощность 59 кВт (80 л.с.)</t>
  </si>
  <si>
    <t>4-100-040</t>
  </si>
  <si>
    <t>1-100-33</t>
  </si>
  <si>
    <t>Затраты труда рабочих (Средний разряд - 3,3)</t>
  </si>
  <si>
    <t>91.04.01-031</t>
  </si>
  <si>
    <t>Машины бурильно-крановые на автомобильном ходу, диаметр бурения до 800 мм, глубина бурения до 5 м</t>
  </si>
  <si>
    <t>4-100-050</t>
  </si>
  <si>
    <t>91.14.02-001</t>
  </si>
  <si>
    <t>Автомобили бортовые, грузоподъемность до 5 т</t>
  </si>
  <si>
    <t>01.3.01.06-0038</t>
  </si>
  <si>
    <t>Смазка защитная электросетевая</t>
  </si>
  <si>
    <t>01.3.01.06-0051</t>
  </si>
  <si>
    <t>Смазка солидол жировой Ж</t>
  </si>
  <si>
    <t>01.7.20.08-0051</t>
  </si>
  <si>
    <t>Ветошь хлопчатобумажная цветная</t>
  </si>
  <si>
    <t>14.4.02.04-0182</t>
  </si>
  <si>
    <t>Краска масляная МА-15, цветная</t>
  </si>
  <si>
    <t>14.4.03.03-0102</t>
  </si>
  <si>
    <t>Лак битумный БТ-577</t>
  </si>
  <si>
    <t>20.2.02.04-0006</t>
  </si>
  <si>
    <t>Колпачки полиэтиленовые К-6</t>
  </si>
  <si>
    <t>1-100-32</t>
  </si>
  <si>
    <t>Затраты труда рабочих (Средний разряд - 3,2)</t>
  </si>
  <si>
    <t>1-100-31</t>
  </si>
  <si>
    <t>Затраты труда рабочих (Средний разряд - 3,1)</t>
  </si>
  <si>
    <t>1-100-20</t>
  </si>
  <si>
    <t>Затраты труда рабочих (Средний разряд - 2)</t>
  </si>
  <si>
    <t>91.01.05-086</t>
  </si>
  <si>
    <t>Экскаваторы одноковшовые дизельные на гусеничном ходу, объем ковша 0,65 м3</t>
  </si>
  <si>
    <t>1-100-29</t>
  </si>
  <si>
    <t>Затраты труда рабочих (Средний разряд - 2,9)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</si>
  <si>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</si>
  <si>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</si>
  <si>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01.7.11.07-0227</t>
  </si>
  <si>
    <t>Электроды сварочные для сварки низколегированных и углеродистых сталей УОНИ 13/45, Э42А, диаметр 4-5 мм</t>
  </si>
  <si>
    <t>1-100-40</t>
  </si>
  <si>
    <t>Затраты труда рабочих (Средний разряд - 4)</t>
  </si>
  <si>
    <t>91.13.03-111</t>
  </si>
  <si>
    <t>Спецавтомобили-вездеходы, грузоподъемность до 8 т</t>
  </si>
  <si>
    <t>91.01.01-034</t>
  </si>
  <si>
    <t>Бульдозеры, мощность 59 кВт (80 л.с.)</t>
  </si>
  <si>
    <t>1-100-43</t>
  </si>
  <si>
    <t>Затраты труда рабочих (Средний разряд - 4,3)</t>
  </si>
  <si>
    <t>14.5.09.11-0102</t>
  </si>
  <si>
    <t>Уайт-спирит</t>
  </si>
  <si>
    <t>1-100-38</t>
  </si>
  <si>
    <t>Затраты труда рабочих (Средний разряд - 3,8)</t>
  </si>
  <si>
    <t>91.17.04-233</t>
  </si>
  <si>
    <t>Аппараты сварочные для ручной дуговой сварки, сварочный ток до 350 А</t>
  </si>
  <si>
    <t>08.3.05.02-0021</t>
  </si>
  <si>
    <t>Прокат листовой горячекатаный, марки стали Ст3сп, Ст3пс, ширина 1200-3000 мм, толщина 1-8 мм</t>
  </si>
  <si>
    <t>14.4.01.09-0427</t>
  </si>
  <si>
    <t>Грунтовка эпоксидная антикоррозионная с содержанием цинка для защиты металлических поверхностей, расход 0,20-0,39 кг/м2</t>
  </si>
  <si>
    <t>1-100-39</t>
  </si>
  <si>
    <t>Затраты труда рабочих (Средний разряд - 3,9)</t>
  </si>
  <si>
    <t>91.06.06-011</t>
  </si>
  <si>
    <t>Автогидроподъемники, высота подъема 12 м</t>
  </si>
  <si>
    <t>91.14.02-003</t>
  </si>
  <si>
    <t>Автомобили бортовые, грузоподъемность до 10 т</t>
  </si>
  <si>
    <t>01.3.01.06-1018</t>
  </si>
  <si>
    <t>Смазка ЦИАТИМ-221</t>
  </si>
  <si>
    <t>01.3.01.01-0010</t>
  </si>
  <si>
    <t>Бензин-растворитель</t>
  </si>
  <si>
    <t>10.1.02.03-0002</t>
  </si>
  <si>
    <t>Проволока алюминиевая из сплава марки АМЦ, диаметр 3,0-5,8 мм</t>
  </si>
  <si>
    <t>20.1.02.15-0011</t>
  </si>
  <si>
    <t>Соединитель алюминиевых и сталеалюминиевых проводов (СОАС) 062-3</t>
  </si>
  <si>
    <t>1-100-36</t>
  </si>
  <si>
    <t>Затраты труда рабочих (Средний разряд - 3,6)</t>
  </si>
  <si>
    <t>01.3.01.01-0002</t>
  </si>
  <si>
    <t>Бензин автомобильный АИ-98, АИ-95</t>
  </si>
  <si>
    <t>91.15.02-024</t>
  </si>
  <si>
    <t>Тракторы на гусеничном ходу, мощность 79 кВт (108 л.с.)</t>
  </si>
  <si>
    <t>1-100-24</t>
  </si>
  <si>
    <t>Затраты труда рабочих (Средний разряд - 2,4)</t>
  </si>
  <si>
    <t>91.09.03-034</t>
  </si>
  <si>
    <t>Платформы узкой колеи</t>
  </si>
  <si>
    <t>11.1.03.01-0064</t>
  </si>
  <si>
    <t>Бруски обрезные хвойных пород (ель, сосна), естественной влажности, длина 2-6,5 м, ширина 20-90 мм, толщина 20-90 мм, сорт IV</t>
  </si>
  <si>
    <t>1-100-30</t>
  </si>
  <si>
    <t>Затраты труда рабочих (Средний разряд - 3)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</si>
  <si>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</si>
  <si>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</si>
  <si>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</si>
  <si>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</si>
  <si>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</si>
  <si>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</si>
  <si>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</si>
  <si>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</si>
  <si>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</si>
  <si>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</si>
  <si>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</si>
  <si>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</si>
  <si>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Краска масляная МА-0115, мумия, сурик железный</t>
  </si>
  <si>
    <t>14.4.03.03-0002</t>
  </si>
  <si>
    <t>Лак битумный БТ-123</t>
  </si>
  <si>
    <t>1-100-23</t>
  </si>
  <si>
    <t>Затраты труда рабочих (Средний разряд - 2,3)</t>
  </si>
  <si>
    <t>11.1.03.01-0067</t>
  </si>
  <si>
    <t>Брус обрезной хвойных пород (ель, сосна), естественной влажности, длина 2-6,5 м, ширина 100 и более мм, толщина 100 и более мм, сорт III</t>
  </si>
  <si>
    <t>10.3.02.03-0011</t>
  </si>
  <si>
    <t>Припои оловянно-свинцовые бессурьмянистые, марка ПОС30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</si>
  <si>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</si>
  <si>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</si>
  <si>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91.11.01-012</t>
  </si>
  <si>
    <t>Машины монтажные для выполнения работ при прокладке и монтаже кабеля на базе автомобиля</t>
  </si>
  <si>
    <t>01.7.15.07-0012</t>
  </si>
  <si>
    <t>Дюбели пластмассовые с шурупами, диаметр 12 мм, длина 70 мм, диаметр шурупа 8 мм, длина шурупа 70 мм</t>
  </si>
  <si>
    <t>01.7.15.14-0168</t>
  </si>
  <si>
    <t>Шурупы самонарезающие стальные с полукруглой головкой и прямым шлицем, остроконечные, диаметр 5 мм, длина 70 мм</t>
  </si>
  <si>
    <t>03.1.01.01-0002</t>
  </si>
  <si>
    <t>Гипс строительный Г-3</t>
  </si>
  <si>
    <t>14.5.02.01-0002</t>
  </si>
  <si>
    <t>Мастика герметизирующая нетвердеющая для герметизации швов и стыков, марка УМС-50</t>
  </si>
  <si>
    <t>14.5.05.02-0001</t>
  </si>
  <si>
    <t>Олифа натуральная</t>
  </si>
  <si>
    <t>20.2.02.07-0001</t>
  </si>
  <si>
    <t>Желоб металлический, размеры 48х1000 мм</t>
  </si>
  <si>
    <t>20.2.08.07-0023</t>
  </si>
  <si>
    <t>Скобы накладные</t>
  </si>
  <si>
    <t>01.3.01.01-0001</t>
  </si>
  <si>
    <t>Бензин авиационный Б-70</t>
  </si>
  <si>
    <t>01.3.01.05-0009</t>
  </si>
  <si>
    <t>Парафин нефтяной твердый Т-1</t>
  </si>
  <si>
    <t>20.2.01.05-0009</t>
  </si>
  <si>
    <t>Гильзы кабельные медные 70 мм</t>
  </si>
  <si>
    <t>1-100-15</t>
  </si>
  <si>
    <t>Затраты труда рабочих (Средний разряд - 1,5)</t>
  </si>
  <si>
    <t>2-100-06</t>
  </si>
  <si>
    <t>Рабочий 6 разряда</t>
  </si>
  <si>
    <t>чел.-ч</t>
  </si>
  <si>
    <t>3-200-03</t>
  </si>
  <si>
    <t>Инженер III категории</t>
  </si>
  <si>
    <t>2-100-04</t>
  </si>
  <si>
    <t>Рабочий 4 разряда</t>
  </si>
  <si>
    <t>3-100-02</t>
  </si>
  <si>
    <t>Техник II категории</t>
  </si>
  <si>
    <t>3-200-02</t>
  </si>
  <si>
    <t>Инженер II категории</t>
  </si>
  <si>
    <t>2-100-02</t>
  </si>
  <si>
    <t>Рабочий 2 разряда</t>
  </si>
  <si>
    <t>2-100-03</t>
  </si>
  <si>
    <t>Рабочий 3 разряда</t>
  </si>
  <si>
    <t>2-100-05</t>
  </si>
  <si>
    <t>Рабочий 5 разряда</t>
  </si>
  <si>
    <t>91.06.03-055</t>
  </si>
  <si>
    <t>Лебедки электрические тяговым усилием 19,62 кН (2 т)</t>
  </si>
  <si>
    <t>91.17.04-544</t>
  </si>
  <si>
    <t>Генераторы бензиновые портативные, мощность до 6 кВт</t>
  </si>
  <si>
    <t>1-100-28</t>
  </si>
  <si>
    <t>Затраты труда рабочих (Средний разряд - 2,8)</t>
  </si>
  <si>
    <t>1-100-35</t>
  </si>
  <si>
    <t>Затраты труда рабочих (Средний разряд - 3,5)</t>
  </si>
  <si>
    <t>1-100-37</t>
  </si>
  <si>
    <t>Затраты труда рабочих (Средний разряд - 3,7)</t>
  </si>
  <si>
    <t>01.7.07.29-0031</t>
  </si>
  <si>
    <t>Каболка</t>
  </si>
  <si>
    <t>01.7.11.02-0011</t>
  </si>
  <si>
    <t>Патроны термитные со спичками</t>
  </si>
  <si>
    <t>22.2.01.04-0015</t>
  </si>
  <si>
    <t>Изолятор линейный штыревой ТФ-16</t>
  </si>
  <si>
    <t>Изоляторы линейные штыревые ТФ-16</t>
  </si>
  <si>
    <t>20.5.04.03-0002</t>
  </si>
  <si>
    <t>Зажимы наборные проходные ЗН24-4П25</t>
  </si>
  <si>
    <t>91.06.06-013</t>
  </si>
  <si>
    <t>Автогидроподъемники, высота подъема 22 м</t>
  </si>
  <si>
    <t>1-100-42</t>
  </si>
  <si>
    <t>Затраты труда рабочих (Средний разряд - 4,2)</t>
  </si>
  <si>
    <t>91.04.01-041</t>
  </si>
  <si>
    <t>Молотки бурильные легкие при работе от передвижных компрессорных установок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</si>
  <si>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</si>
  <si>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</si>
  <si>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01.7.15.03-0042</t>
  </si>
  <si>
    <t>Болты с гайками и шайбами строительные</t>
  </si>
  <si>
    <t>01.7.15.07-0031</t>
  </si>
  <si>
    <t>Дюбели стальные распорные с гайкой</t>
  </si>
  <si>
    <t>02.3.01.02-1118</t>
  </si>
  <si>
    <t>Песок природный для строительных работ II класс, средний</t>
  </si>
  <si>
    <t>03.2.01.01-0003</t>
  </si>
  <si>
    <t>Портландцемент общестроительного назначения бездобавочный М500 Д0 (ЦЕМ I 42,5Н)</t>
  </si>
  <si>
    <t>07.2.07.04-0007</t>
  </si>
  <si>
    <t>Конструкции стальные индивидуального изготовления из сортового проката</t>
  </si>
  <si>
    <t>%</t>
  </si>
  <si>
    <t>Приказ Минстроя России от 18.05.2022 № 378/пр, Приказ Минстроя России от 26.08.2022 № 703/пр, Приказ Минстроя России от 26.10.2022 № 905/пр;  Приказ Минстроя России от 27 декабря 2022 г. № 1133/пр; Приказ Минстроя России от 10 февраля 2023 г № 84/пр; Приказ Минстроя России от 11 мая 2023 г № 335/пр; Приказ Минстроя России от 02 августа 2023 г. № 551/пр; Приказ Минстроя России от 14 ноября 2023 г № 817/пр; Приказ Минстроя России от 16 февраля 2024 г № 102/пр;  Приказ Минстроя России от 07.07.2022 № 557/пр;  Приказ Минстроя России от 02.09.2021 № 636/пр, Приказ Минстроя России от 26.07.2022 № 611/пр;  Приказ Минстроя России от 22.04.2022 № 317/пр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</si>
  <si>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</si>
  <si>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</si>
  <si>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</si>
  <si>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</si>
  <si>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</si>
  <si>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</si>
  <si>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</si>
  <si>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</si>
  <si>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</si>
  <si>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</si>
  <si>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</si>
  <si>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</si>
  <si>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</si>
  <si>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</si>
  <si>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</si>
  <si>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</si>
  <si>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</si>
  <si>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</si>
  <si>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</si>
  <si>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</si>
  <si>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</si>
  <si>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</si>
  <si>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</si>
  <si>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</si>
  <si>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</si>
  <si>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</si>
  <si>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</si>
  <si>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</si>
  <si>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</si>
  <si>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</si>
  <si>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</si>
  <si>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</si>
  <si>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</si>
  <si>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</si>
  <si>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</si>
  <si>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</si>
  <si>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</si>
  <si>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</si>
  <si>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</si>
  <si>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</si>
  <si>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</si>
  <si>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</si>
  <si>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март 2024 года</t>
  </si>
  <si>
    <t>ГЭСН 33-04-016-02</t>
  </si>
  <si>
    <r>
      <t>Развозка конструкций и материалов опор ВЛ 0,38-10 кВ по трассе: одностоечных железобетонных опор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</si>
  <si>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</si>
  <si>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</si>
  <si>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</si>
  <si>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</si>
  <si>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</si>
  <si>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Итого прямые затраты</t>
  </si>
  <si>
    <t>ФОТ</t>
  </si>
  <si>
    <t>НР Линии электропередачи</t>
  </si>
  <si>
    <t>СП Линии электропередачи</t>
  </si>
  <si>
    <t>Всего по позиции</t>
  </si>
  <si>
    <t>=</t>
  </si>
  <si>
    <t>ГЭСН 33-04-016-05</t>
  </si>
  <si>
    <r>
      <t>Развозка конструкций и материалов опор ВЛ 0,38-10 кВ по трассе: материалов оснастки одностоечных опор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</si>
  <si>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33-04-016-06</t>
  </si>
  <si>
    <r>
      <t>Развозка конструкций и материалов опор ВЛ 0,38-10 кВ по трассе: материалов оснастки сложных опор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</si>
  <si>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33-04-016-04</t>
  </si>
  <si>
    <r>
      <t>Развозка конструкций и материалов опор ВЛ 0,38-10 кВ по трассе: приставок железобетонных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</si>
  <si>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33-04-003-04</t>
  </si>
  <si>
    <r>
      <t>Установка железобетонных опор для совместной подвески проводов ВЛ 0,38; 6-10 кВ без приставок: одностоечных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</si>
  <si>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ОТм(ЗТм) Средний разряд машинистов 5</t>
  </si>
  <si>
    <t>М</t>
  </si>
  <si>
    <r>
      <t>Траверса ТМ74</t>
    </r>
    <r>
      <rPr>
        <i/>
        <sz val="11"/>
        <rFont val="Arial"/>
        <family val="2"/>
        <charset val="204"/>
      </rPr>
      <t xml:space="preserve">
3 683,33 = [4 420 / 1,2]</t>
    </r>
  </si>
  <si>
    <r>
      <t>Траверса ТМ72а</t>
    </r>
    <r>
      <rPr>
        <i/>
        <sz val="11"/>
        <rFont val="Arial"/>
        <family val="2"/>
        <charset val="204"/>
      </rPr>
      <t xml:space="preserve">
3 683,33 = [4 420 / 1,2]</t>
    </r>
  </si>
  <si>
    <t>ГЭСН 33-04-003-05</t>
  </si>
  <si>
    <r>
      <t>Установка железобетонных опор для совместной подвески проводов ВЛ 0,38; 6-10 кВ без приставок: одностоечных с одним подкосом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</si>
  <si>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33-04-003-06</t>
  </si>
  <si>
    <r>
      <t>Установка железобетонных опор для совместной подвески проводов ВЛ 0,38; 6-10 кВ без приставок: одностоечных с двумя подкосами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</si>
  <si>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Крепление изолятора КИ3</t>
    </r>
    <r>
      <rPr>
        <i/>
        <sz val="11"/>
        <rFont val="Arial"/>
        <family val="2"/>
        <charset val="204"/>
      </rPr>
      <t xml:space="preserve">
821,67 = [986 / 1,2]</t>
    </r>
  </si>
  <si>
    <r>
      <t>Упор УП50</t>
    </r>
    <r>
      <rPr>
        <i/>
        <sz val="11"/>
        <rFont val="Arial"/>
        <family val="2"/>
        <charset val="204"/>
      </rPr>
      <t xml:space="preserve">
354,17 = [425 / 1,2]</t>
    </r>
  </si>
  <si>
    <r>
      <t>Штырь Ш-22-80</t>
    </r>
    <r>
      <rPr>
        <i/>
        <sz val="11"/>
        <rFont val="Arial"/>
        <family val="2"/>
        <charset val="204"/>
      </rPr>
      <t xml:space="preserve">
183,33 = [220 / 1,2]</t>
    </r>
  </si>
  <si>
    <r>
      <t>Стяжка СТ-51</t>
    </r>
    <r>
      <rPr>
        <i/>
        <sz val="11"/>
        <rFont val="Arial"/>
        <family val="2"/>
        <charset val="204"/>
      </rPr>
      <t xml:space="preserve">
3 093,33 = [3 712 / 1,2]</t>
    </r>
  </si>
  <si>
    <t>ГЭСН 33-04-003-16</t>
  </si>
  <si>
    <r>
      <t>Установка железобетонных опор для совместной подвески проводов ВЛ 0,38; 6-10 кВ с двойными приставками: одностоечных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</si>
  <si>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Установка железобетонных опор для совместной подвески проводов ВЛ 0,38; 6-10 кВ без приставок: одностоечных (доп. подкоса)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</si>
  <si>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Изолятор ШС-20УД</t>
    </r>
    <r>
      <rPr>
        <i/>
        <sz val="11"/>
        <rFont val="Arial"/>
        <family val="2"/>
        <charset val="204"/>
      </rPr>
      <t xml:space="preserve">
1 712,00 = [2 054,4 / 1,2]</t>
    </r>
  </si>
  <si>
    <t>ГЭСН 01-01-010-26</t>
  </si>
  <si>
    <r>
      <t>Разработка грунта в отвал экскаваторами, вместимость ковша 0,65 (0,5-1) м3, группа грунтов: 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</si>
  <si>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НР Земляные работы, выполняемые: механизированным способом</t>
  </si>
  <si>
    <t>СП Земляные работы, выполняемые: механизированным способом</t>
  </si>
  <si>
    <t>ГЭСН 33-03-004-02</t>
  </si>
  <si>
    <r>
      <t>Забивка вертикальных заземлителей вручную на глубину до 3 м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</si>
  <si>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33-03-003-05</t>
  </si>
  <si>
    <r>
      <t>Устройство заземлителя: контурного в грунтах 1-4 групп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</si>
  <si>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01-01-033-02</t>
  </si>
  <si>
    <r>
      <t>Засыпка траншей и котлованов с перемещением грунта до 5 м бульдозерами мощностью: 59 кВт (80 л.с.), группа грунтов 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</si>
  <si>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33-04-030-03</t>
  </si>
  <si>
    <r>
      <t>Установка разъединителей: с помощью механизмов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</si>
  <si>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Оборудование :_x000D_
Разъединитель РЛНД-1-10-400-У1 с приводом</t>
  </si>
  <si>
    <r>
      <t>Установка разъединителей: с помощью механизмов (существующий)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</si>
  <si>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ГЭСНм 08-02-472-09</t>
  </si>
  <si>
    <r>
      <t>Проводник заземляющий открыто по строительным основаниям: из круглой стали диаметром 12 мм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</si>
  <si>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НР Электротехнические установки: на других объектах</t>
  </si>
  <si>
    <t>СП Электротехнические установки: на других объектах</t>
  </si>
  <si>
    <t>ГЭСН 33-04-018-01</t>
  </si>
  <si>
    <r>
      <t>Монтаж ограничителей перенапряжения нелинейных (ОПН) на линиях электропередачи до 10 кВ: с использованием автогидроподъемника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</si>
  <si>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Оборудование :_x000D_
Ограничитель перенапряжения ОПН-6/7</t>
  </si>
  <si>
    <r>
      <t>Кронштейн для ОПН SN 701</t>
    </r>
    <r>
      <rPr>
        <i/>
        <sz val="11"/>
        <rFont val="Arial"/>
        <family val="2"/>
        <charset val="204"/>
      </rPr>
      <t xml:space="preserve">
2 083,33 = [2 500 / 1,2]</t>
    </r>
  </si>
  <si>
    <t>ГЭСНм 08-02-144-05</t>
  </si>
  <si>
    <r>
      <t>Присоединение к зажимам жил проводов или кабелей сечением: до 70 мм2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</si>
  <si>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Отключение зажим жил проводов или кабелей сечением: до 70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</si>
  <si>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ГЭСНм 08-02-144-07</t>
  </si>
  <si>
    <r>
      <t>Отключение зажим жил проводов или кабелей сечением: до 240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</si>
  <si>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Присоединение к зажимам жил проводов или кабелей сечением: до 240 мм2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</si>
  <si>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33-04-030-01</t>
  </si>
  <si>
    <r>
      <t>Установка разрядников: с помощью механизмов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</si>
  <si>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Оборудование :_x000D_
Устройство защиты от атмосферных перенапряжений  УЗД-1.3 (МЗВА)</t>
  </si>
  <si>
    <t>ГЭСН 33-04-009-06</t>
  </si>
  <si>
    <r>
      <t>Подвеска проводов ВЛ 6-10 кВ в населенной местности сечением: свыше 35 мм2 с помощью механизмов, (3 провода) при 10 опорах на км линии (1335-181-40=1114и)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</si>
  <si>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33-04-011-06</t>
  </si>
  <si>
    <r>
      <t>Подвеска проводов ВЛ 10 кВ на переходах через препятствия: автомобильные дороги 1 и 2 категории( 45+40+23+33+40=181м)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</si>
  <si>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33-04-011-01</t>
  </si>
  <si>
    <r>
      <t>Подвеска проводов ВЛ 0,38 кВ на переходах через препятствия: автомобильные дороги 2 и 3 категории с линиями связи, ВЛ 0,38 кВ (40м)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</si>
  <si>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Подвеска проводов ВЛ 6-10 кВ в населенной местности сечением: свыше 35 мм2 с помощью механизмов, (3 провода) при 10 опорах на км линии (существующий)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</si>
  <si>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01-02-099-12</t>
  </si>
  <si>
    <t>НР Земляные работы, выполняемые: по другим видам работ (подготовительные, сопутствующие, укрепительные)</t>
  </si>
  <si>
    <t>СП Земляные работы, выполняемые: по другим видам работ (подготовительные, сопутствующие, укрепительные)</t>
  </si>
  <si>
    <t>ГЭСН 01-02-100-06</t>
  </si>
  <si>
    <t>ГЭСН 01-02-102-06</t>
  </si>
  <si>
    <t>ГЭСН 01-02-101-07</t>
  </si>
  <si>
    <t>ГЭСНм 08-02-142-01</t>
  </si>
  <si>
    <t>ГЭСНм 08-02-141-03</t>
  </si>
  <si>
    <t>ГЭСНм 08-02-143-05</t>
  </si>
  <si>
    <r>
      <t>Лента оградительная (Рул.250м)</t>
    </r>
    <r>
      <rPr>
        <i/>
        <sz val="11"/>
        <rFont val="Arial"/>
        <family val="2"/>
        <charset val="204"/>
      </rPr>
      <t xml:space="preserve">
366,67 = [440 / 1,2]</t>
    </r>
  </si>
  <si>
    <t>ГЭСН 34-02-003-01</t>
  </si>
  <si>
    <t>НР Сооружения связи, радиовещания и телевидения прокладка и монтаж сетей связи</t>
  </si>
  <si>
    <t>СП Сооружения связи, радиовещания и телевидения прокладка и монтаж сетей связи</t>
  </si>
  <si>
    <r>
      <t>УКПТ175/50</t>
    </r>
    <r>
      <rPr>
        <i/>
        <sz val="11"/>
        <rFont val="Arial"/>
        <family val="2"/>
        <charset val="204"/>
      </rPr>
      <t xml:space="preserve">
650,00 = [780 / 1,2]</t>
    </r>
  </si>
  <si>
    <t>ГЭСНм 08-02-148-03</t>
  </si>
  <si>
    <t>ГЭСНм 08-02-147-03</t>
  </si>
  <si>
    <t>ГЭСНм 10-06-034-15</t>
  </si>
  <si>
    <t>НР Оборудование связи: прокладка и монтаж сетей связи</t>
  </si>
  <si>
    <t>СП Оборудование связи: прокладка и монтаж сетей связи</t>
  </si>
  <si>
    <t>ГЭСНм 08-02-162-02</t>
  </si>
  <si>
    <t>ГЭСНм 08-02-167-07</t>
  </si>
  <si>
    <t>ГЭСН 01-02-061-01</t>
  </si>
  <si>
    <t>НР Земляные работы, выполняемые: ручным способом</t>
  </si>
  <si>
    <t>СП Земляные работы, выполняемые: ручным способом</t>
  </si>
  <si>
    <t>ГЭСН 01-02-061-02</t>
  </si>
  <si>
    <t>ГЭСНп 01-11-011-01</t>
  </si>
  <si>
    <t>НР Пусконаладочные работы</t>
  </si>
  <si>
    <t>СП Пусконаладочные работы</t>
  </si>
  <si>
    <t>ГЭСНп 01-03-005-01</t>
  </si>
  <si>
    <r>
      <t>Разъединитель трехполюсный напряжением: до 20 кВ</t>
    </r>
    <r>
      <rPr>
        <i/>
        <sz val="10"/>
        <rFont val="Arial"/>
        <family val="2"/>
        <charset val="204"/>
      </rPr>
      <t xml:space="preserve">
Поправки к: 
ЗТ )*0,85</t>
    </r>
  </si>
  <si>
    <t>ГЭСНп 01-12-021-02</t>
  </si>
  <si>
    <t>ГЭСНп 01-11-024-02</t>
  </si>
  <si>
    <t>ГЭСН 33-04-017-01</t>
  </si>
  <si>
    <r>
      <t>Подвеска провода СИП-2 напряжением от 0,4 кВ до 1 кВ на опорах, при 32 опорах на км линии: с использованием автогидроподъемника( 278-30=248м)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</si>
  <si>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Подвеска проводов ВЛ 0,38 кВ на переходах через препятствия: автомобильные дороги 2 и 3 категории с линиями связи, ВЛ 0,38 кВ (30м)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</si>
  <si>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33-04-040-01</t>
  </si>
  <si>
    <r>
      <t>Подвеска провода СИП-2 напряжением от 0,4 кВ до 1 кВ на опорах, при 32 опорах на км линии: с использованием автогидроподъемника (ранее снятый)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</si>
  <si>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ГЭСНм 08-02-144-04</t>
  </si>
  <si>
    <r>
      <t>Отключение зажим  жил проводов или кабелей сечением: до 35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</si>
  <si>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Отключение зажим  жил проводов или кабелей сечением: до 70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</si>
  <si>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Присоединение к зажимам жил проводов или кабелей сечением: до 35 мм2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</si>
  <si>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33-04-013-02</t>
  </si>
  <si>
    <r>
      <t>Устройство ответвлений от ВЛ 0,38 кВ к зданиям: с помощью механизмов при количестве проводов в ответвлении 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</si>
  <si>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33-04-013-03</t>
  </si>
  <si>
    <r>
      <t>Устройство ответвлений от ВЛ 0,38 кВ к зданиям: с помощью механизмов при количестве проводов в ответвлении 4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</si>
  <si>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ФЕР 34-02-043-08</t>
  </si>
  <si>
    <r>
      <t>Демонтаж на металлических траверсах проводов диаметром: до 3 мм, на 1 км линии число опор 20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</si>
  <si>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ГЭСН 34-02-043-08</t>
  </si>
  <si>
    <r>
      <t>Подвеска на металлических траверсах проводов диаметром: до 3 мм, на 1 км линии число опор 20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</si>
  <si>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ГЭСНм 08-01-082-01</t>
  </si>
  <si>
    <r>
      <t>Зажим наборный без кожуха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</si>
  <si>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33-04-014-02</t>
  </si>
  <si>
    <r>
      <t>Установка светильников: с лампами люминесцентными (ранее снятые)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</si>
  <si>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ГЭСНм 08-03-573-04</t>
  </si>
  <si>
    <r>
      <t>Шкаф (пульт) управления навесной, высота, ширина и глубина: до 600х600х350 мм (существующий)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</si>
  <si>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Установка железобетонных опор для совместной подвески проводов ВЛ 0,38; 6-10 кВ без приставок: одностоечных (подкос)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</si>
  <si>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01-02-057-02</t>
  </si>
  <si>
    <r>
      <t>Разработка грунта вручную в траншеях глубиной до 2 м без креплений с откосами, группа грунтов: 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</si>
  <si>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Подвеска провода СИП-2 напряжением от 0,4 кВ до 1 кВ на опорах, при 32 опорах на км линии: с использованием автогидроподъемника (360-80=280м)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</si>
  <si>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Подвеска проводов ВЛ 0,38 кВ на переходах через препятствия: автомобильные дороги 2 и 3 категории с линиями связи, ВЛ 0,38 кВ (40+40=80м)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</si>
  <si>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ГЭСНп 01-11-013-01</t>
  </si>
  <si>
    <t>ГЭСНп 01-11-010-01</t>
  </si>
  <si>
    <r>
      <t>Подвеска провода СИП-2 напряжением от 0,4 кВ до 1 кВ на опорах, при 32 опорах на км линии: с использованием автогидроподъемника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</si>
  <si>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Засыпка вручную траншей, пазух котлованов и ям, группа грунтов: 2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</si>
  <si>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Установка светильников: с лампами люминесцентными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</si>
  <si>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Подвеска провода СИП-2 напряжением от 0,4 кВ до 1 кВ на опорах, при 32 опорах на км линии: с использованием автогидроподъемника (существуюющий)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</si>
  <si>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33-04-040-03</t>
  </si>
  <si>
    <r>
      <t>Отключение зажима жил проводов или кабелей сечением: до 70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</si>
  <si>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Отключение зажим  жил проводов или кабелей сечением: до 240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</si>
  <si>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Демонтаж разъединителей: с помощью механизмов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</si>
  <si>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Установка разъединителей: с помощью механизмов (ранее снятый)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</si>
  <si>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 33-04-042-02</t>
  </si>
  <si>
    <t>ГЭСН 33-04-042-01</t>
  </si>
  <si>
    <t>ГЭСНм 08-02-305-04</t>
  </si>
  <si>
    <r>
      <t>ДЕМОНТАЖ Траверса на опоре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</si>
  <si>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Траверса на опоре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</si>
  <si>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t>ГЭСНм 08-01-052-01</t>
  </si>
  <si>
    <r>
      <t>ДЕМОНТАЖ Изолятор опорный напряжением: до 10 кВ, количество точек крепления 1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</si>
  <si>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Изолятор опорный напряжением: до 10 кВ, количество точек крепления 1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</si>
  <si>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Демонтаж на металлических траверсах проводов диаметром: до 3 мм, на 1 км линии число опор 20 (оптический кабель)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</si>
  <si>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Подвеска на металлических траверсах проводов диаметром: до 3 мм, на 1 км линии число опор 20 (оптический кабель)</t>
    </r>
    <r>
      <rPr>
        <i/>
        <sz val="10"/>
        <rFont val="Arial"/>
        <family val="2"/>
        <charset val="204"/>
      </rPr>
      <t xml:space="preserve">
Поправки к: 
ЭМ )*1,15;   
ЗТ )*1,15;   
ЗТм )*1,15</t>
    </r>
  </si>
  <si>
    <r>
      <t>Отключениек зажим жил проводов или кабелей сечением: до 70 мм2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</si>
  <si>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ГЭСН 33-04-041-02</t>
  </si>
  <si>
    <r>
      <t>Демонтаж светильников: с лампами люминесцентными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</si>
  <si>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Демонтаж Шкаф (пульт) управления навесной, высота, ширина и глубина: до 600х600х350 мм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</si>
  <si>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ГЭСН 33-04-042-03</t>
  </si>
  <si>
    <t>ГЭСН 33-04-042-04</t>
  </si>
  <si>
    <t>ГЭСН 33-04-042-05</t>
  </si>
  <si>
    <r>
      <t>Демонтаж Траверса на опоре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</si>
  <si>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ГЭСНм 08-01-087-03</t>
  </si>
  <si>
    <r>
      <t>Демонтаж  Металлические конструкции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</si>
  <si>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r>
      <t>Демонтаж Изолятор опорный напряжением: до 10 кВ, количество точек крепления 1</t>
    </r>
    <r>
      <rPr>
        <i/>
        <sz val="10"/>
        <rFont val="Arial"/>
        <family val="2"/>
        <charset val="204"/>
      </rPr>
      <t xml:space="preserve">
Поправки к: 
М )*0;   
ЭМ )*0,6;   
ЗТ )*0,6;   
ЗТм )*0,6</t>
    </r>
  </si>
  <si>
    <t>ИТОГИ ПО СМЕТЕ</t>
  </si>
  <si>
    <t>ВСЕГО строительные работы</t>
  </si>
  <si>
    <t>в том числе</t>
  </si>
  <si>
    <t>Всего прямые затраты</t>
  </si>
  <si>
    <t xml:space="preserve">  оплата труда (ОТ)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</si>
  <si>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</si>
  <si>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</si>
  <si>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</si>
  <si>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</si>
  <si>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</si>
  <si>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</si>
  <si>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</si>
  <si>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</si>
  <si>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ФОТ (справочно)</t>
  </si>
  <si>
    <t>накладные расходы</t>
  </si>
  <si>
    <t>сметная прибыль</t>
  </si>
  <si>
    <t xml:space="preserve">  оплата труда машинистов (ОТм)</t>
  </si>
  <si>
    <t>ВСЕГО монтажные работы</t>
  </si>
  <si>
    <t>ВСЕГО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</si>
  <si>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</si>
  <si>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</si>
  <si>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</si>
  <si>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</si>
  <si>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</si>
  <si>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</si>
  <si>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ФОТ (справочно)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</si>
  <si>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</si>
  <si>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</si>
  <si>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</si>
  <si>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</si>
  <si>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</si>
  <si>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</si>
  <si>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</si>
  <si>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</si>
  <si>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</si>
  <si>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Составил   </t>
  </si>
  <si>
    <t>[должность,подпись(инициалы,фамилия)]</t>
  </si>
  <si>
    <t xml:space="preserve">Проверил   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</si>
  <si>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</si>
  <si>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</si>
  <si>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</si>
  <si>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</si>
  <si>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</si>
  <si>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</si>
  <si>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</si>
  <si>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</si>
  <si>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</si>
  <si>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</si>
  <si>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</si>
  <si>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</si>
  <si>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</si>
  <si>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</si>
  <si>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</si>
  <si>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</si>
  <si>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</si>
  <si>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</si>
  <si>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</si>
  <si>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</si>
  <si>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</si>
  <si>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</si>
  <si>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</si>
  <si>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</si>
  <si>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</si>
  <si>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</si>
  <si>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</si>
  <si>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</si>
  <si>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</si>
  <si>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</si>
  <si>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</si>
  <si>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</si>
  <si>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</si>
  <si>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</si>
  <si>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</si>
  <si>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</si>
  <si>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</si>
  <si>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</si>
  <si>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</si>
  <si>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</si>
  <si>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</si>
  <si>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</si>
  <si>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</si>
  <si>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Итого</t>
  </si>
  <si>
    <t xml:space="preserve">ЛОКАЛЬНАЯ СМЕТА </t>
  </si>
  <si>
    <t>НДС 20%</t>
  </si>
  <si>
    <t>Всего по смете</t>
  </si>
  <si>
    <t>УТВЕРЖДАЮ</t>
  </si>
  <si>
    <t xml:space="preserve">Генеральный директор АО "РОЭК" </t>
  </si>
  <si>
    <t xml:space="preserve">______________________Крапивин Д.А. </t>
  </si>
  <si>
    <t>_____________________ 2024 г.</t>
  </si>
  <si>
    <t>Реконструкция ЛЭП-6 кВ №31 от ПС "Секирино" с совместной подвеской ВЛ-0,4 кВ, по адресу: г. Скопин, мкр-н Заречный</t>
  </si>
  <si>
    <t>Объем: 0,02175=21,75/1000</t>
  </si>
  <si>
    <t>Объем: 1,45=145/100</t>
  </si>
  <si>
    <t>Объем: 0,3=30/100</t>
  </si>
  <si>
    <t>Объем: 0,4=4/10</t>
  </si>
  <si>
    <t>Объем: 0,4=40/100</t>
  </si>
  <si>
    <t>Объем: 0,06=6/100</t>
  </si>
  <si>
    <t>Объем: 0,03=3/100</t>
  </si>
  <si>
    <t>Объем: 0,12=12/100</t>
  </si>
  <si>
    <t>Объем: 0,18=18/100</t>
  </si>
  <si>
    <t>Объем: 0,15=15/100</t>
  </si>
  <si>
    <t>Объем: 0,05=5/100</t>
  </si>
  <si>
    <t>Объем: 0,01134=11,34/1000</t>
  </si>
  <si>
    <t>Объем: 0,14=14/100</t>
  </si>
  <si>
    <t>Объем: 0,34=34/100</t>
  </si>
  <si>
    <t>Объем: 0,08=8/100</t>
  </si>
  <si>
    <t>Объем: 0,51=51/100</t>
  </si>
  <si>
    <t>Объем: 0,0252=2,52/100</t>
  </si>
  <si>
    <t>Объем: 0,0756=7,56/100</t>
  </si>
  <si>
    <t>Объем: 0,29=29/100</t>
  </si>
  <si>
    <t>Объем: 0,248=248/1000</t>
  </si>
  <si>
    <t>Объем: 0,016=16/1000</t>
  </si>
  <si>
    <t>Объем: 0,04=4/100</t>
  </si>
  <si>
    <t>Объем: 0,01=1/100</t>
  </si>
  <si>
    <t>Объем: 0,1=10/100</t>
  </si>
  <si>
    <t>Объем: 0,09=9/100</t>
  </si>
  <si>
    <t>Объем: 0,003=0,3/100</t>
  </si>
  <si>
    <t>Объем: 0,0003=0,3/1000</t>
  </si>
  <si>
    <t>Объем: 0,28=280/1000</t>
  </si>
  <si>
    <t>Объем: 0,94=94/100</t>
  </si>
  <si>
    <t>Объем: 1,88=188/100</t>
  </si>
  <si>
    <t>Объем: 0,26=26/100</t>
  </si>
  <si>
    <t>Объем: 1,42=142/100</t>
  </si>
  <si>
    <t>Объем: 0,24=24/100</t>
  </si>
  <si>
    <t>Объем: 0,2=20/100</t>
  </si>
  <si>
    <t>Объем: 0,196=196/1000</t>
  </si>
  <si>
    <t>Объем: 0,00075=0,075/100</t>
  </si>
  <si>
    <t>Объем: 0,272=272/1000</t>
  </si>
  <si>
    <t>Объем: 0,16=16/100</t>
  </si>
  <si>
    <t>Объем: 0,128=128/1000</t>
  </si>
  <si>
    <t>Объем: 0,02=2/100</t>
  </si>
  <si>
    <t>Объем: 0,416=416/1000</t>
  </si>
  <si>
    <t>Объем: 0,38=38/100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</si>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</sst>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,##0.00;[Red]\-\ #,##0.00"/>
    <numFmt numFmtId="166" formatCode="#,##0.00#####;[Red]\-\ #,##0.00#####"/>
  </numFmts>
  <fonts count="23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821E82"/>
      <name val="Arial"/>
      <family val="2"/>
      <charset val="204"/>
    </font>
    <font>
      <sz val="11"/>
      <color rgb="FF821E82"/>
      <name val="Arial"/>
      <family val="2"/>
      <charset val="204"/>
    </font>
    <font>
      <i/>
      <sz val="11"/>
      <color rgb="FF821E82"/>
      <name val="Arial"/>
      <family val="2"/>
      <charset val="204"/>
    </font>
    <font>
      <b/>
      <sz val="11"/>
      <color rgb="FF821E82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3" fillId="0" borderId="0" xfId="0" applyNumberFormat="1" applyFont="1" applyAlignment="1"/>
    <xf numFmtId="0" fontId="3" fillId="0" borderId="0" xfId="0" applyNumberFormat="1" applyFont="1" applyAlignment="1">
      <alignment vertical="top" wrapText="1"/>
    </xf>
    <xf numFmtId="0" fontId="3" fillId="0" borderId="2" xfId="0" applyNumberFormat="1" applyFont="1" applyBorder="1" applyAlignment="1">
      <alignment vertical="top"/>
    </xf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4" fillId="0" borderId="0" xfId="0" applyNumberFormat="1" applyFont="1" applyAlignment="1"/>
    <xf numFmtId="0" fontId="4" fillId="0" borderId="2" xfId="0" applyNumberFormat="1" applyFont="1" applyBorder="1" applyAlignment="1"/>
    <xf numFmtId="0" fontId="10" fillId="0" borderId="0" xfId="0" applyNumberFormat="1" applyFont="1" applyAlignment="1"/>
    <xf numFmtId="0" fontId="10" fillId="0" borderId="0" xfId="0" applyNumberFormat="1" applyFont="1" applyAlignment="1">
      <alignment wrapText="1"/>
    </xf>
    <xf numFmtId="0" fontId="11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/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wrapText="1"/>
    </xf>
    <xf numFmtId="0" fontId="6" fillId="0" borderId="0" xfId="0" applyNumberFormat="1" applyFont="1" applyAlignment="1"/>
    <xf numFmtId="14" fontId="10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8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0" fontId="10" fillId="0" borderId="1" xfId="0" applyNumberFormat="1" applyFont="1" applyBorder="1" applyAlignment="1"/>
    <xf numFmtId="0" fontId="3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7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3" fillId="0" borderId="0" xfId="0" quotePrefix="1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 wrapText="1"/>
    </xf>
    <xf numFmtId="165" fontId="13" fillId="0" borderId="0" xfId="0" applyNumberFormat="1" applyFont="1" applyAlignment="1">
      <alignment horizontal="right" vertical="top"/>
    </xf>
    <xf numFmtId="166" fontId="13" fillId="0" borderId="0" xfId="0" applyNumberFormat="1" applyFont="1" applyAlignment="1">
      <alignment horizontal="right" vertical="top"/>
    </xf>
    <xf numFmtId="165" fontId="16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/>
    </xf>
    <xf numFmtId="165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16" fillId="0" borderId="0" xfId="0" applyFont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7" fillId="0" borderId="0" xfId="0" applyFont="1"/>
    <xf numFmtId="0" fontId="18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right" vertical="top" wrapText="1"/>
    </xf>
    <xf numFmtId="0" fontId="18" fillId="0" borderId="1" xfId="0" applyFont="1" applyBorder="1" applyAlignment="1">
      <alignment horizontal="right" vertical="top"/>
    </xf>
    <xf numFmtId="0" fontId="18" fillId="0" borderId="1" xfId="0" applyFont="1" applyBorder="1" applyAlignment="1">
      <alignment horizontal="left" vertical="top"/>
    </xf>
    <xf numFmtId="165" fontId="18" fillId="0" borderId="1" xfId="0" applyNumberFormat="1" applyFont="1" applyBorder="1" applyAlignment="1">
      <alignment horizontal="right" vertical="top"/>
    </xf>
    <xf numFmtId="0" fontId="18" fillId="0" borderId="1" xfId="0" applyFont="1" applyBorder="1" applyAlignment="1">
      <alignment horizontal="right" vertical="top" wrapText="1"/>
    </xf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16" fillId="0" borderId="2" xfId="0" applyFont="1" applyBorder="1" applyAlignment="1">
      <alignment vertical="top"/>
    </xf>
    <xf numFmtId="0" fontId="5" fillId="0" borderId="2" xfId="0" applyFont="1" applyBorder="1" applyAlignment="1">
      <alignment horizontal="left" vertical="top" wrapText="1"/>
    </xf>
    <xf numFmtId="165" fontId="16" fillId="0" borderId="2" xfId="0" applyNumberFormat="1" applyFont="1" applyBorder="1" applyAlignment="1">
      <alignment horizontal="right" vertical="top"/>
    </xf>
    <xf numFmtId="0" fontId="16" fillId="0" borderId="2" xfId="0" applyFont="1" applyBorder="1" applyAlignment="1">
      <alignment horizontal="right" vertical="top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/>
    <xf numFmtId="165" fontId="4" fillId="0" borderId="0" xfId="0" applyNumberFormat="1" applyFont="1" applyAlignment="1"/>
    <xf numFmtId="166" fontId="4" fillId="0" borderId="0" xfId="0" applyNumberFormat="1" applyFont="1" applyAlignment="1"/>
    <xf numFmtId="0" fontId="10" fillId="0" borderId="1" xfId="0" applyNumberFormat="1" applyFont="1" applyBorder="1" applyAlignment="1">
      <alignment horizontal="left"/>
    </xf>
    <xf numFmtId="0" fontId="16" fillId="0" borderId="0" xfId="0" applyFont="1"/>
    <xf numFmtId="4" fontId="16" fillId="0" borderId="0" xfId="0" applyNumberFormat="1" applyFont="1"/>
    <xf numFmtId="0" fontId="22" fillId="0" borderId="0" xfId="0" applyFont="1"/>
    <xf numFmtId="0" fontId="21" fillId="0" borderId="2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165" fontId="16" fillId="0" borderId="0" xfId="0" applyNumberFormat="1" applyFont="1" applyAlignment="1">
      <alignment horizontal="left" vertical="top"/>
    </xf>
    <xf numFmtId="165" fontId="16" fillId="0" borderId="2" xfId="0" applyNumberFormat="1" applyFont="1" applyBorder="1" applyAlignment="1">
      <alignment horizontal="right" vertical="top"/>
    </xf>
    <xf numFmtId="165" fontId="20" fillId="0" borderId="0" xfId="0" applyNumberFormat="1" applyFont="1" applyAlignment="1">
      <alignment horizontal="left" vertical="top"/>
    </xf>
    <xf numFmtId="165" fontId="20" fillId="0" borderId="2" xfId="0" applyNumberFormat="1" applyFont="1" applyBorder="1" applyAlignment="1">
      <alignment horizontal="right" vertical="top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7" fillId="0" borderId="1" xfId="0" applyNumberFormat="1" applyFont="1" applyBorder="1" applyAlignment="1">
      <alignment horizontal="center" wrapText="1"/>
    </xf>
    <xf numFmtId="0" fontId="9" fillId="0" borderId="2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horizontal="center" wrapText="1"/>
    </xf>
    <xf numFmtId="0" fontId="12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 wrapText="1"/>
    </xf>
    <xf numFmtId="0" fontId="3" fillId="0" borderId="0" xfId="0" applyNumberFormat="1" applyFont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CO2494"/>
  <sheetViews>
    <sheetView tabSelected="1" topLeftCell="A2449" zoomScaleNormal="100" workbookViewId="0">
      <selection activeCell="N2486" sqref="N2486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0" width="0" hidden="1" customWidth="1"/>
  </cols>
  <sheetData>
    <row r="1" spans="1:93" x14ac:dyDescent="0.2">
      <c r="A1" s="1" t="s">
        <v>0</v>
      </c>
    </row>
    <row r="2" spans="1:93" ht="15.75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93" ht="15.75" x14ac:dyDescent="0.25">
      <c r="A3" s="78"/>
      <c r="B3" s="78"/>
      <c r="C3" s="78"/>
      <c r="D3" s="78"/>
      <c r="E3" s="78"/>
      <c r="F3" s="78"/>
      <c r="G3" s="78"/>
      <c r="H3" s="78" t="s">
        <v>1004</v>
      </c>
      <c r="I3" s="78"/>
      <c r="J3" s="78"/>
      <c r="K3" s="78"/>
    </row>
    <row r="4" spans="1:93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93" ht="15.75" x14ac:dyDescent="0.25">
      <c r="A5" s="78"/>
      <c r="B5" s="78"/>
      <c r="C5" s="78"/>
      <c r="D5" s="78"/>
      <c r="E5" s="78"/>
      <c r="F5" s="78"/>
      <c r="G5" s="78"/>
      <c r="H5" s="78" t="s">
        <v>1005</v>
      </c>
      <c r="I5" s="78"/>
      <c r="J5" s="78"/>
      <c r="K5" s="78"/>
    </row>
    <row r="6" spans="1:93" ht="29.25" customHeight="1" x14ac:dyDescent="0.25">
      <c r="A6" s="78"/>
      <c r="B6" s="78"/>
      <c r="C6" s="78"/>
      <c r="D6" s="78"/>
      <c r="E6" s="78"/>
      <c r="F6" s="78"/>
      <c r="G6" s="78"/>
      <c r="H6" s="78" t="s">
        <v>1006</v>
      </c>
      <c r="I6" s="78"/>
      <c r="J6" s="78"/>
      <c r="K6" s="78"/>
    </row>
    <row r="7" spans="1:93" ht="22.5" customHeight="1" x14ac:dyDescent="0.25">
      <c r="A7" s="78"/>
      <c r="B7" s="78"/>
      <c r="C7" s="78"/>
      <c r="D7" s="78"/>
      <c r="E7" s="78"/>
      <c r="F7" s="78"/>
      <c r="G7" s="78"/>
      <c r="H7" s="78" t="s">
        <v>1007</v>
      </c>
      <c r="I7" s="78"/>
      <c r="J7" s="78"/>
      <c r="K7" s="78"/>
    </row>
    <row r="8" spans="1:93" ht="15.75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93" ht="15.75" x14ac:dyDescent="0.25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93" ht="15.75" x14ac:dyDescent="0.2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93" x14ac:dyDescent="0.2">
      <c r="A11" s="1"/>
    </row>
    <row r="12" spans="1:93" x14ac:dyDescent="0.2">
      <c r="A12" s="1"/>
    </row>
    <row r="13" spans="1:93" ht="12.75" customHeight="1" x14ac:dyDescent="0.2">
      <c r="A13" s="111" t="s">
        <v>709</v>
      </c>
      <c r="B13" s="111"/>
      <c r="C13" s="111"/>
      <c r="D13" s="111"/>
      <c r="E13" s="111"/>
      <c r="F13" s="112" t="s">
        <v>748</v>
      </c>
      <c r="G13" s="112"/>
      <c r="H13" s="112"/>
      <c r="I13" s="112"/>
      <c r="J13" s="112"/>
      <c r="K13" s="112"/>
      <c r="L13" s="112"/>
    </row>
    <row r="14" spans="1:93" ht="12.75" customHeight="1" x14ac:dyDescent="0.2">
      <c r="A14" s="3"/>
      <c r="B14" s="3"/>
      <c r="C14" s="3"/>
      <c r="D14" s="3"/>
      <c r="E14" s="3"/>
      <c r="F14" s="4"/>
      <c r="G14" s="4"/>
      <c r="H14" s="4"/>
      <c r="I14" s="4"/>
      <c r="J14" s="4"/>
      <c r="K14" s="4"/>
      <c r="L14" s="4"/>
    </row>
    <row r="15" spans="1:93" ht="25.5" x14ac:dyDescent="0.2">
      <c r="A15" s="111" t="s">
        <v>710</v>
      </c>
      <c r="B15" s="111"/>
      <c r="C15" s="111"/>
      <c r="D15" s="111"/>
      <c r="E15" s="111"/>
      <c r="F15" s="112" t="s">
        <v>2</v>
      </c>
      <c r="G15" s="112"/>
      <c r="H15" s="112"/>
      <c r="I15" s="112"/>
      <c r="J15" s="112"/>
      <c r="K15" s="112"/>
      <c r="L15" s="112"/>
      <c r="CO15" s="30" t="s">
        <v>2</v>
      </c>
    </row>
    <row r="16" spans="1:93" ht="12.75" customHeight="1" x14ac:dyDescent="0.2">
      <c r="A16" s="3"/>
      <c r="B16" s="3"/>
      <c r="C16" s="3"/>
      <c r="D16" s="3"/>
      <c r="E16" s="3"/>
      <c r="F16" s="4"/>
      <c r="G16" s="4"/>
      <c r="H16" s="4"/>
      <c r="I16" s="4"/>
      <c r="J16" s="4"/>
      <c r="K16" s="4"/>
      <c r="L16" s="4"/>
    </row>
    <row r="17" spans="1:93" ht="51" customHeight="1" x14ac:dyDescent="0.2">
      <c r="A17" s="111" t="s">
        <v>711</v>
      </c>
      <c r="B17" s="111"/>
      <c r="C17" s="111"/>
      <c r="D17" s="111"/>
      <c r="E17" s="111"/>
      <c r="F17" s="112" t="s">
        <v>708</v>
      </c>
      <c r="G17" s="112"/>
      <c r="H17" s="112"/>
      <c r="I17" s="112"/>
      <c r="J17" s="112"/>
      <c r="K17" s="112"/>
      <c r="L17" s="112"/>
      <c r="CO17" s="30" t="s">
        <v>708</v>
      </c>
    </row>
    <row r="18" spans="1:93" ht="12.75" customHeight="1" x14ac:dyDescent="0.2">
      <c r="A18" s="3"/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</row>
    <row r="19" spans="1:93" ht="78.599999999999994" customHeight="1" x14ac:dyDescent="0.2">
      <c r="A19" s="111" t="s">
        <v>712</v>
      </c>
      <c r="B19" s="111"/>
      <c r="C19" s="111"/>
      <c r="D19" s="111"/>
      <c r="E19" s="111"/>
      <c r="F19" s="112" t="s">
        <v>513</v>
      </c>
      <c r="G19" s="112"/>
      <c r="H19" s="112"/>
      <c r="I19" s="112"/>
      <c r="J19" s="112"/>
      <c r="K19" s="112"/>
      <c r="L19" s="112"/>
    </row>
    <row r="20" spans="1:93" ht="12.75" customHeight="1" x14ac:dyDescent="0.2">
      <c r="A20" s="3"/>
      <c r="B20" s="3"/>
      <c r="C20" s="3"/>
      <c r="D20" s="3"/>
      <c r="E20" s="3"/>
      <c r="F20" s="4"/>
      <c r="G20" s="4"/>
      <c r="H20" s="4"/>
      <c r="I20" s="4"/>
      <c r="J20" s="4"/>
      <c r="K20" s="4"/>
      <c r="L20" s="4"/>
    </row>
    <row r="21" spans="1:93" ht="38.25" customHeight="1" x14ac:dyDescent="0.2">
      <c r="A21" s="111" t="s">
        <v>713</v>
      </c>
      <c r="B21" s="111"/>
      <c r="C21" s="111"/>
      <c r="D21" s="111"/>
      <c r="E21" s="111"/>
      <c r="F21" s="112" t="s">
        <v>514</v>
      </c>
      <c r="G21" s="112"/>
      <c r="H21" s="112"/>
      <c r="I21" s="112"/>
      <c r="J21" s="112"/>
      <c r="K21" s="112"/>
      <c r="L21" s="112"/>
    </row>
    <row r="22" spans="1:93" ht="12.75" customHeight="1" x14ac:dyDescent="0.2">
      <c r="A22" s="6"/>
      <c r="B22" s="6"/>
      <c r="C22" s="6"/>
      <c r="D22" s="6"/>
      <c r="E22" s="6"/>
      <c r="F22" s="7"/>
      <c r="G22" s="7"/>
      <c r="H22" s="7"/>
      <c r="I22" s="7"/>
      <c r="J22" s="7"/>
      <c r="K22" s="7"/>
      <c r="L22" s="7"/>
    </row>
    <row r="23" spans="1:93" ht="12.75" customHeight="1" x14ac:dyDescent="0.2">
      <c r="A23" s="111" t="s">
        <v>714</v>
      </c>
      <c r="B23" s="111"/>
      <c r="C23" s="111"/>
      <c r="D23" s="111"/>
      <c r="E23" s="111"/>
      <c r="F23" s="112" t="s">
        <v>749</v>
      </c>
      <c r="G23" s="112"/>
      <c r="H23" s="112"/>
      <c r="I23" s="112"/>
      <c r="J23" s="112"/>
      <c r="K23" s="112"/>
      <c r="L23" s="112"/>
    </row>
    <row r="24" spans="1:93" ht="12.75" customHeight="1" x14ac:dyDescent="0.2">
      <c r="A24" s="6"/>
      <c r="B24" s="6"/>
      <c r="C24" s="6"/>
      <c r="D24" s="6"/>
      <c r="E24" s="6"/>
      <c r="F24" s="7"/>
      <c r="G24" s="7"/>
      <c r="H24" s="7"/>
      <c r="I24" s="7"/>
      <c r="J24" s="7"/>
      <c r="K24" s="7"/>
      <c r="L24" s="7"/>
    </row>
    <row r="25" spans="1:93" ht="12.75" customHeight="1" x14ac:dyDescent="0.2">
      <c r="A25" s="111" t="s">
        <v>715</v>
      </c>
      <c r="B25" s="111"/>
      <c r="C25" s="111"/>
      <c r="D25" s="111"/>
      <c r="E25" s="111"/>
      <c r="F25" s="112" t="s">
        <v>1</v>
      </c>
      <c r="G25" s="112"/>
      <c r="H25" s="112"/>
      <c r="I25" s="112"/>
      <c r="J25" s="112"/>
      <c r="K25" s="112"/>
      <c r="L25" s="112"/>
    </row>
    <row r="26" spans="1:93" ht="12.75" customHeight="1" x14ac:dyDescent="0.2">
      <c r="A26" s="6"/>
      <c r="B26" s="6"/>
      <c r="C26" s="6"/>
      <c r="D26" s="6"/>
      <c r="E26" s="6"/>
      <c r="F26" s="7"/>
      <c r="G26" s="7"/>
      <c r="H26" s="7"/>
      <c r="I26" s="7"/>
      <c r="J26" s="7"/>
      <c r="K26" s="7"/>
      <c r="L26" s="4"/>
    </row>
    <row r="27" spans="1:93" ht="12.75" customHeight="1" x14ac:dyDescent="0.2">
      <c r="A27" s="111" t="s">
        <v>716</v>
      </c>
      <c r="B27" s="111"/>
      <c r="C27" s="111"/>
      <c r="D27" s="111"/>
      <c r="E27" s="111"/>
      <c r="F27" s="112" t="s">
        <v>1</v>
      </c>
      <c r="G27" s="112"/>
      <c r="H27" s="112"/>
      <c r="I27" s="112"/>
      <c r="J27" s="112"/>
      <c r="K27" s="112"/>
      <c r="L27" s="112"/>
    </row>
    <row r="28" spans="1:93" ht="12.75" customHeight="1" x14ac:dyDescent="0.2">
      <c r="A28" s="8"/>
      <c r="B28" s="8"/>
      <c r="C28" s="8"/>
      <c r="D28" s="8"/>
      <c r="E28" s="8"/>
      <c r="F28" s="9"/>
      <c r="G28" s="9"/>
      <c r="H28" s="9"/>
      <c r="I28" s="9"/>
      <c r="J28" s="9"/>
      <c r="K28" s="9"/>
      <c r="L28" s="9"/>
    </row>
    <row r="29" spans="1:93" ht="12.7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93" ht="15.75" customHeight="1" x14ac:dyDescent="0.25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</row>
    <row r="31" spans="1:93" ht="14.25" customHeight="1" x14ac:dyDescent="0.2">
      <c r="A31" s="107" t="s">
        <v>717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</row>
    <row r="32" spans="1:93" ht="14.2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92" ht="15.75" x14ac:dyDescent="0.25">
      <c r="A33" s="106" t="s">
        <v>1008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CN33" s="31" t="s">
        <v>1008</v>
      </c>
    </row>
    <row r="34" spans="1:92" ht="14.25" customHeight="1" x14ac:dyDescent="0.2">
      <c r="A34" s="107" t="s">
        <v>718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</row>
    <row r="35" spans="1:92" ht="14.25" customHeight="1" x14ac:dyDescent="0.2">
      <c r="A35" s="10"/>
      <c r="B35" s="10"/>
      <c r="C35" s="10"/>
      <c r="D35" s="10"/>
      <c r="E35" s="10"/>
      <c r="F35" s="11"/>
      <c r="G35" s="11"/>
      <c r="H35" s="11"/>
      <c r="I35" s="11"/>
      <c r="J35" s="11"/>
      <c r="K35" s="11"/>
      <c r="L35" s="11"/>
    </row>
    <row r="36" spans="1:92" ht="15.75" customHeight="1" x14ac:dyDescent="0.25">
      <c r="A36" s="108" t="s">
        <v>1001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92" ht="15" customHeight="1" x14ac:dyDescent="0.25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2"/>
    </row>
    <row r="38" spans="1:92" ht="18" customHeight="1" x14ac:dyDescent="0.25">
      <c r="A38" s="109" t="s">
        <v>1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</row>
    <row r="39" spans="1:92" ht="14.25" customHeight="1" x14ac:dyDescent="0.2">
      <c r="A39" s="107" t="s">
        <v>719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</row>
    <row r="40" spans="1:92" ht="14.2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92" ht="14.2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92" ht="12.75" customHeight="1" x14ac:dyDescent="0.2">
      <c r="A42" s="2" t="s">
        <v>720</v>
      </c>
      <c r="B42" s="2"/>
      <c r="C42" s="15" t="s">
        <v>750</v>
      </c>
      <c r="D42" s="2" t="s">
        <v>721</v>
      </c>
      <c r="E42" s="2"/>
      <c r="F42" s="2"/>
      <c r="G42" s="2"/>
      <c r="H42" s="2"/>
      <c r="I42" s="2"/>
      <c r="J42" s="2"/>
      <c r="K42" s="2"/>
      <c r="L42" s="2"/>
    </row>
    <row r="43" spans="1:92" ht="12.75" customHeight="1" x14ac:dyDescent="0.2">
      <c r="A43" s="2"/>
      <c r="B43" s="2"/>
      <c r="C43" s="16"/>
      <c r="D43" s="2"/>
      <c r="E43" s="2"/>
      <c r="F43" s="2"/>
      <c r="G43" s="2"/>
      <c r="H43" s="2"/>
      <c r="I43" s="2"/>
      <c r="J43" s="2"/>
      <c r="K43" s="2"/>
      <c r="L43" s="2"/>
    </row>
    <row r="44" spans="1:92" ht="12.75" customHeight="1" x14ac:dyDescent="0.2">
      <c r="A44" s="2" t="s">
        <v>722</v>
      </c>
      <c r="B44" s="2"/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92" ht="12.75" customHeight="1" x14ac:dyDescent="0.2">
      <c r="A45" s="17"/>
      <c r="B45" s="18"/>
      <c r="C45" s="107" t="s">
        <v>723</v>
      </c>
      <c r="D45" s="107"/>
      <c r="E45" s="107"/>
      <c r="F45" s="107"/>
      <c r="G45" s="107"/>
      <c r="H45" s="107"/>
      <c r="I45" s="107"/>
      <c r="J45" s="107"/>
      <c r="K45" s="107"/>
      <c r="L45" s="107"/>
    </row>
    <row r="46" spans="1:92" ht="14.2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92" ht="14.25" customHeight="1" x14ac:dyDescent="0.2">
      <c r="A47" s="19" t="s">
        <v>751</v>
      </c>
      <c r="B47" s="10"/>
      <c r="C47" s="10"/>
      <c r="D47" s="20"/>
      <c r="E47" s="10"/>
      <c r="F47" s="10"/>
      <c r="G47" s="10"/>
      <c r="H47" s="10"/>
      <c r="I47" s="10"/>
      <c r="J47" s="10"/>
      <c r="K47" s="10"/>
      <c r="L47" s="10"/>
    </row>
    <row r="48" spans="1:92" ht="14.2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4.25" customHeight="1" x14ac:dyDescent="0.2">
      <c r="A49" s="19" t="s">
        <v>724</v>
      </c>
      <c r="B49" s="10"/>
      <c r="C49" s="104">
        <v>6755.37</v>
      </c>
      <c r="D49" s="105"/>
      <c r="E49" s="2" t="s">
        <v>725</v>
      </c>
      <c r="F49" s="8"/>
      <c r="G49" s="8"/>
      <c r="H49" s="8"/>
      <c r="I49" s="8"/>
      <c r="J49" s="8"/>
      <c r="K49" s="8"/>
      <c r="L49" s="10"/>
    </row>
    <row r="50" spans="1:12" ht="14.25" customHeight="1" x14ac:dyDescent="0.2">
      <c r="A50" s="19"/>
      <c r="B50" s="10"/>
      <c r="C50" s="71"/>
      <c r="D50" s="21"/>
      <c r="E50" s="2"/>
      <c r="F50" s="8"/>
      <c r="G50" s="2" t="s">
        <v>726</v>
      </c>
      <c r="H50" s="10"/>
      <c r="I50" s="2"/>
      <c r="J50" s="2"/>
      <c r="K50" s="73">
        <v>512.01</v>
      </c>
      <c r="L50" s="2" t="s">
        <v>725</v>
      </c>
    </row>
    <row r="51" spans="1:12" ht="14.25" customHeight="1" x14ac:dyDescent="0.2">
      <c r="A51" s="10"/>
      <c r="B51" s="22" t="s">
        <v>727</v>
      </c>
      <c r="C51" s="72"/>
      <c r="D51" s="10"/>
      <c r="E51" s="2"/>
      <c r="F51" s="8"/>
      <c r="G51" s="2" t="s">
        <v>728</v>
      </c>
      <c r="H51" s="10"/>
      <c r="I51" s="2"/>
      <c r="J51" s="2"/>
      <c r="K51" s="73">
        <v>164.75</v>
      </c>
      <c r="L51" s="2" t="s">
        <v>725</v>
      </c>
    </row>
    <row r="52" spans="1:12" ht="14.25" customHeight="1" x14ac:dyDescent="0.2">
      <c r="A52" s="10"/>
      <c r="B52" s="19" t="s">
        <v>729</v>
      </c>
      <c r="C52" s="104">
        <v>5841.96</v>
      </c>
      <c r="D52" s="105"/>
      <c r="E52" s="2" t="s">
        <v>725</v>
      </c>
      <c r="F52" s="8"/>
      <c r="G52" s="2" t="s">
        <v>730</v>
      </c>
      <c r="H52" s="10"/>
      <c r="I52" s="2"/>
      <c r="J52" s="21"/>
      <c r="K52" s="74">
        <v>1937.3709751999993</v>
      </c>
      <c r="L52" s="2" t="s">
        <v>517</v>
      </c>
    </row>
    <row r="53" spans="1:12" ht="14.25" customHeight="1" x14ac:dyDescent="0.2">
      <c r="A53" s="10"/>
      <c r="B53" s="19" t="s">
        <v>731</v>
      </c>
      <c r="C53" s="104">
        <v>470.12</v>
      </c>
      <c r="D53" s="105"/>
      <c r="E53" s="2" t="s">
        <v>725</v>
      </c>
      <c r="F53" s="8"/>
      <c r="G53" s="2" t="s">
        <v>732</v>
      </c>
      <c r="H53" s="10"/>
      <c r="I53" s="2"/>
      <c r="J53" s="23"/>
      <c r="K53" s="74">
        <v>610.8951217</v>
      </c>
      <c r="L53" s="2" t="s">
        <v>517</v>
      </c>
    </row>
    <row r="54" spans="1:12" ht="14.25" customHeight="1" x14ac:dyDescent="0.2">
      <c r="A54" s="10"/>
      <c r="B54" s="19" t="s">
        <v>733</v>
      </c>
      <c r="C54" s="104">
        <v>412.21</v>
      </c>
      <c r="D54" s="105"/>
      <c r="E54" s="2" t="s">
        <v>725</v>
      </c>
      <c r="F54" s="8"/>
      <c r="G54" s="2"/>
      <c r="H54" s="2"/>
      <c r="I54" s="2"/>
      <c r="J54" s="2"/>
      <c r="K54" s="8"/>
      <c r="L54" s="2"/>
    </row>
    <row r="55" spans="1:12" ht="14.25" customHeight="1" x14ac:dyDescent="0.2">
      <c r="A55" s="10"/>
      <c r="B55" s="19" t="s">
        <v>734</v>
      </c>
      <c r="C55" s="104">
        <v>31.08</v>
      </c>
      <c r="D55" s="105"/>
      <c r="E55" s="2" t="s">
        <v>725</v>
      </c>
      <c r="F55" s="8"/>
      <c r="G55" s="2"/>
      <c r="H55" s="2"/>
      <c r="I55" s="2"/>
      <c r="J55" s="2"/>
      <c r="K55" s="8"/>
      <c r="L55" s="2"/>
    </row>
    <row r="56" spans="1:12" ht="14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ht="12.75" customHeight="1" x14ac:dyDescent="0.2">
      <c r="A57" s="90" t="s">
        <v>735</v>
      </c>
      <c r="B57" s="90" t="s">
        <v>736</v>
      </c>
      <c r="C57" s="90" t="s">
        <v>737</v>
      </c>
      <c r="D57" s="90" t="s">
        <v>738</v>
      </c>
      <c r="E57" s="93" t="s">
        <v>739</v>
      </c>
      <c r="F57" s="94"/>
      <c r="G57" s="95"/>
      <c r="H57" s="93" t="s">
        <v>740</v>
      </c>
      <c r="I57" s="94"/>
      <c r="J57" s="94"/>
      <c r="K57" s="94"/>
      <c r="L57" s="95"/>
    </row>
    <row r="58" spans="1:12" ht="12.75" customHeight="1" x14ac:dyDescent="0.2">
      <c r="A58" s="91"/>
      <c r="B58" s="91"/>
      <c r="C58" s="91"/>
      <c r="D58" s="91"/>
      <c r="E58" s="96"/>
      <c r="F58" s="97"/>
      <c r="G58" s="98"/>
      <c r="H58" s="102"/>
      <c r="I58" s="97"/>
      <c r="J58" s="97"/>
      <c r="K58" s="97"/>
      <c r="L58" s="98"/>
    </row>
    <row r="59" spans="1:12" ht="12.75" customHeight="1" x14ac:dyDescent="0.2">
      <c r="A59" s="91"/>
      <c r="B59" s="91"/>
      <c r="C59" s="91"/>
      <c r="D59" s="91"/>
      <c r="E59" s="96"/>
      <c r="F59" s="97"/>
      <c r="G59" s="98"/>
      <c r="H59" s="102"/>
      <c r="I59" s="97"/>
      <c r="J59" s="97"/>
      <c r="K59" s="97"/>
      <c r="L59" s="98"/>
    </row>
    <row r="60" spans="1:12" ht="12.75" customHeight="1" x14ac:dyDescent="0.2">
      <c r="A60" s="91"/>
      <c r="B60" s="91"/>
      <c r="C60" s="91"/>
      <c r="D60" s="91"/>
      <c r="E60" s="99"/>
      <c r="F60" s="100"/>
      <c r="G60" s="101"/>
      <c r="H60" s="103"/>
      <c r="I60" s="100"/>
      <c r="J60" s="100"/>
      <c r="K60" s="100"/>
      <c r="L60" s="101"/>
    </row>
    <row r="61" spans="1:12" ht="51" customHeight="1" x14ac:dyDescent="0.2">
      <c r="A61" s="92"/>
      <c r="B61" s="92"/>
      <c r="C61" s="92"/>
      <c r="D61" s="92"/>
      <c r="E61" s="25" t="s">
        <v>741</v>
      </c>
      <c r="F61" s="25" t="s">
        <v>742</v>
      </c>
      <c r="G61" s="26" t="s">
        <v>743</v>
      </c>
      <c r="H61" s="25" t="s">
        <v>744</v>
      </c>
      <c r="I61" s="25" t="s">
        <v>745</v>
      </c>
      <c r="J61" s="25" t="s">
        <v>746</v>
      </c>
      <c r="K61" s="25" t="s">
        <v>742</v>
      </c>
      <c r="L61" s="25" t="s">
        <v>747</v>
      </c>
    </row>
    <row r="62" spans="1:12" ht="14.25" customHeight="1" x14ac:dyDescent="0.2">
      <c r="A62" s="27">
        <v>1</v>
      </c>
      <c r="B62" s="27">
        <v>2</v>
      </c>
      <c r="C62" s="27">
        <v>3</v>
      </c>
      <c r="D62" s="27">
        <v>4</v>
      </c>
      <c r="E62" s="27">
        <v>5</v>
      </c>
      <c r="F62" s="27">
        <v>6</v>
      </c>
      <c r="G62" s="27">
        <v>7</v>
      </c>
      <c r="H62" s="27">
        <v>8</v>
      </c>
      <c r="I62" s="27">
        <v>9</v>
      </c>
      <c r="J62" s="27">
        <v>10</v>
      </c>
      <c r="K62" s="29">
        <v>11</v>
      </c>
      <c r="L62" s="29">
        <v>12</v>
      </c>
    </row>
    <row r="63" spans="1:12" ht="14.25" x14ac:dyDescent="0.2">
      <c r="C63" s="33" t="s">
        <v>3</v>
      </c>
    </row>
    <row r="64" spans="1:12" ht="93.75" x14ac:dyDescent="0.2">
      <c r="A64" s="34" t="s">
        <v>4</v>
      </c>
      <c r="B64" s="36" t="s">
        <v>752</v>
      </c>
      <c r="C64" s="36" t="s">
        <v>753</v>
      </c>
      <c r="D64" s="37" t="s">
        <v>5</v>
      </c>
      <c r="E64" s="38">
        <v>46</v>
      </c>
      <c r="F64" s="35"/>
      <c r="G64" s="38">
        <v>46</v>
      </c>
      <c r="H64" s="40"/>
      <c r="I64" s="39"/>
      <c r="J64" s="40"/>
      <c r="K64" s="36"/>
      <c r="L64" s="40"/>
    </row>
    <row r="65" spans="1:83" ht="15" x14ac:dyDescent="0.2">
      <c r="A65" s="35"/>
      <c r="B65" s="38">
        <v>1</v>
      </c>
      <c r="C65" s="35" t="s">
        <v>754</v>
      </c>
      <c r="D65" s="37" t="s">
        <v>517</v>
      </c>
      <c r="E65" s="41"/>
      <c r="F65" s="38"/>
      <c r="G65" s="41">
        <v>23.276</v>
      </c>
      <c r="H65" s="38"/>
      <c r="I65" s="38"/>
      <c r="J65" s="38"/>
      <c r="K65" s="38"/>
      <c r="L65" s="42">
        <v>5546.21</v>
      </c>
    </row>
    <row r="66" spans="1:83" ht="28.5" x14ac:dyDescent="0.2">
      <c r="A66" s="36"/>
      <c r="B66" s="36" t="s">
        <v>515</v>
      </c>
      <c r="C66" s="36" t="s">
        <v>516</v>
      </c>
      <c r="D66" s="37" t="s">
        <v>517</v>
      </c>
      <c r="E66" s="38">
        <v>0.44</v>
      </c>
      <c r="F66" s="35">
        <v>1.1499999999999999</v>
      </c>
      <c r="G66" s="38">
        <v>23.276</v>
      </c>
      <c r="H66" s="40"/>
      <c r="I66" s="39"/>
      <c r="J66" s="40">
        <v>238.28</v>
      </c>
      <c r="K66" s="36"/>
      <c r="L66" s="40">
        <v>5546.21</v>
      </c>
    </row>
    <row r="67" spans="1:83" ht="15" x14ac:dyDescent="0.2">
      <c r="A67" s="35"/>
      <c r="B67" s="38">
        <v>2</v>
      </c>
      <c r="C67" s="35" t="s">
        <v>755</v>
      </c>
      <c r="D67" s="37"/>
      <c r="E67" s="41"/>
      <c r="F67" s="38"/>
      <c r="G67" s="41"/>
      <c r="H67" s="38"/>
      <c r="I67" s="38"/>
      <c r="J67" s="38"/>
      <c r="K67" s="38"/>
      <c r="L67" s="42">
        <v>26198.949999999993</v>
      </c>
    </row>
    <row r="68" spans="1:83" ht="15" x14ac:dyDescent="0.2">
      <c r="A68" s="35"/>
      <c r="B68" s="38"/>
      <c r="C68" s="35" t="s">
        <v>758</v>
      </c>
      <c r="D68" s="37" t="s">
        <v>517</v>
      </c>
      <c r="E68" s="41"/>
      <c r="F68" s="38"/>
      <c r="G68" s="41">
        <v>38.088000000000001</v>
      </c>
      <c r="H68" s="38"/>
      <c r="I68" s="38"/>
      <c r="J68" s="38"/>
      <c r="K68" s="38"/>
      <c r="L68" s="42">
        <v>8332.76</v>
      </c>
      <c r="CE68">
        <v>1</v>
      </c>
    </row>
    <row r="69" spans="1:83" ht="28.5" x14ac:dyDescent="0.2">
      <c r="A69" s="36"/>
      <c r="B69" s="36" t="s">
        <v>518</v>
      </c>
      <c r="C69" s="36" t="s">
        <v>519</v>
      </c>
      <c r="D69" s="37" t="s">
        <v>520</v>
      </c>
      <c r="E69" s="38">
        <v>0.24</v>
      </c>
      <c r="F69" s="35">
        <v>1.1499999999999999</v>
      </c>
      <c r="G69" s="38">
        <v>12.696</v>
      </c>
      <c r="H69" s="40"/>
      <c r="I69" s="39"/>
      <c r="J69" s="40">
        <v>1482.53</v>
      </c>
      <c r="K69" s="36"/>
      <c r="L69" s="40">
        <v>18822.2</v>
      </c>
    </row>
    <row r="70" spans="1:83" ht="28.5" x14ac:dyDescent="0.2">
      <c r="A70" s="36"/>
      <c r="B70" s="36" t="s">
        <v>521</v>
      </c>
      <c r="C70" s="36" t="s">
        <v>756</v>
      </c>
      <c r="D70" s="37" t="s">
        <v>517</v>
      </c>
      <c r="E70" s="38">
        <v>0.24</v>
      </c>
      <c r="F70" s="35">
        <v>1.1499999999999999</v>
      </c>
      <c r="G70" s="38">
        <v>12.696</v>
      </c>
      <c r="H70" s="40"/>
      <c r="I70" s="39"/>
      <c r="J70" s="40">
        <v>376.24</v>
      </c>
      <c r="K70" s="36"/>
      <c r="L70" s="40">
        <v>4776.74</v>
      </c>
      <c r="CE70">
        <v>1</v>
      </c>
    </row>
    <row r="71" spans="1:83" ht="28.5" x14ac:dyDescent="0.2">
      <c r="A71" s="36"/>
      <c r="B71" s="36" t="s">
        <v>522</v>
      </c>
      <c r="C71" s="36" t="s">
        <v>523</v>
      </c>
      <c r="D71" s="37" t="s">
        <v>520</v>
      </c>
      <c r="E71" s="38">
        <v>0.24</v>
      </c>
      <c r="F71" s="35">
        <v>1.1499999999999999</v>
      </c>
      <c r="G71" s="38">
        <v>12.696</v>
      </c>
      <c r="H71" s="40"/>
      <c r="I71" s="39"/>
      <c r="J71" s="40">
        <v>12.95</v>
      </c>
      <c r="K71" s="36"/>
      <c r="L71" s="40">
        <v>164.41</v>
      </c>
    </row>
    <row r="72" spans="1:83" ht="28.5" x14ac:dyDescent="0.2">
      <c r="A72" s="36"/>
      <c r="B72" s="36" t="s">
        <v>524</v>
      </c>
      <c r="C72" s="36" t="s">
        <v>525</v>
      </c>
      <c r="D72" s="37" t="s">
        <v>520</v>
      </c>
      <c r="E72" s="38">
        <v>0.24</v>
      </c>
      <c r="F72" s="35">
        <v>1.1499999999999999</v>
      </c>
      <c r="G72" s="38">
        <v>12.696</v>
      </c>
      <c r="H72" s="40"/>
      <c r="I72" s="39"/>
      <c r="J72" s="40">
        <v>568.08000000000004</v>
      </c>
      <c r="K72" s="36"/>
      <c r="L72" s="40">
        <v>7212.34</v>
      </c>
    </row>
    <row r="73" spans="1:83" ht="28.5" x14ac:dyDescent="0.2">
      <c r="A73" s="36"/>
      <c r="B73" s="36" t="s">
        <v>526</v>
      </c>
      <c r="C73" s="43" t="s">
        <v>757</v>
      </c>
      <c r="D73" s="44" t="s">
        <v>517</v>
      </c>
      <c r="E73" s="45">
        <v>0.24</v>
      </c>
      <c r="F73" s="46">
        <v>1.1499999999999999</v>
      </c>
      <c r="G73" s="45">
        <v>12.696</v>
      </c>
      <c r="H73" s="47"/>
      <c r="I73" s="48"/>
      <c r="J73" s="47">
        <v>280.08999999999997</v>
      </c>
      <c r="K73" s="43"/>
      <c r="L73" s="47">
        <v>3556.02</v>
      </c>
      <c r="CE73">
        <v>1</v>
      </c>
    </row>
    <row r="74" spans="1:83" ht="15" x14ac:dyDescent="0.2">
      <c r="A74" s="36"/>
      <c r="B74" s="36"/>
      <c r="C74" s="50" t="s">
        <v>759</v>
      </c>
      <c r="D74" s="37"/>
      <c r="E74" s="38"/>
      <c r="F74" s="35"/>
      <c r="G74" s="38"/>
      <c r="H74" s="40"/>
      <c r="I74" s="39"/>
      <c r="J74" s="40"/>
      <c r="K74" s="36"/>
      <c r="L74" s="40">
        <v>40077.919999999991</v>
      </c>
    </row>
    <row r="75" spans="1:83" ht="14.25" x14ac:dyDescent="0.2">
      <c r="A75" s="36"/>
      <c r="B75" s="36"/>
      <c r="C75" s="36" t="s">
        <v>760</v>
      </c>
      <c r="D75" s="37"/>
      <c r="E75" s="38"/>
      <c r="F75" s="35"/>
      <c r="G75" s="38"/>
      <c r="H75" s="40"/>
      <c r="I75" s="39"/>
      <c r="J75" s="40"/>
      <c r="K75" s="36"/>
      <c r="L75" s="40">
        <v>13878.970000000001</v>
      </c>
    </row>
    <row r="76" spans="1:83" ht="14.25" x14ac:dyDescent="0.2">
      <c r="A76" s="36"/>
      <c r="B76" s="36" t="s">
        <v>6</v>
      </c>
      <c r="C76" s="36" t="s">
        <v>761</v>
      </c>
      <c r="D76" s="37" t="s">
        <v>707</v>
      </c>
      <c r="E76" s="38">
        <v>103</v>
      </c>
      <c r="F76" s="35"/>
      <c r="G76" s="38">
        <v>103</v>
      </c>
      <c r="H76" s="40"/>
      <c r="I76" s="39"/>
      <c r="J76" s="40"/>
      <c r="K76" s="36"/>
      <c r="L76" s="40">
        <v>14295.34</v>
      </c>
    </row>
    <row r="77" spans="1:83" ht="14.25" x14ac:dyDescent="0.2">
      <c r="A77" s="43"/>
      <c r="B77" s="43" t="s">
        <v>7</v>
      </c>
      <c r="C77" s="43" t="s">
        <v>762</v>
      </c>
      <c r="D77" s="44" t="s">
        <v>707</v>
      </c>
      <c r="E77" s="45">
        <v>60</v>
      </c>
      <c r="F77" s="46"/>
      <c r="G77" s="45">
        <v>60</v>
      </c>
      <c r="H77" s="47"/>
      <c r="I77" s="48"/>
      <c r="J77" s="47"/>
      <c r="K77" s="43"/>
      <c r="L77" s="47">
        <v>8327.3799999999992</v>
      </c>
    </row>
    <row r="78" spans="1:83" ht="15" x14ac:dyDescent="0.2">
      <c r="C78" s="86" t="s">
        <v>763</v>
      </c>
      <c r="D78" s="86"/>
      <c r="E78" s="86"/>
      <c r="F78" s="86"/>
      <c r="G78" s="86"/>
      <c r="H78" s="86"/>
      <c r="I78" s="87">
        <v>1363.0573913043477</v>
      </c>
      <c r="J78" s="87"/>
      <c r="K78" s="87">
        <v>62700.639999999992</v>
      </c>
      <c r="L78" s="87"/>
      <c r="AD78">
        <v>42386.62</v>
      </c>
      <c r="AE78">
        <v>24691.24</v>
      </c>
      <c r="AN78" s="49">
        <v>62700.639999999992</v>
      </c>
      <c r="AO78" s="49">
        <v>26198.949999999993</v>
      </c>
      <c r="AQ78" t="s">
        <v>764</v>
      </c>
      <c r="AR78" s="49">
        <v>5546.21</v>
      </c>
      <c r="AT78" s="49">
        <v>8332.76</v>
      </c>
      <c r="AV78" t="s">
        <v>764</v>
      </c>
      <c r="AW78">
        <v>0</v>
      </c>
      <c r="AZ78">
        <v>14295.34</v>
      </c>
      <c r="BA78">
        <v>8327.3799999999992</v>
      </c>
      <c r="CD78">
        <v>1</v>
      </c>
    </row>
    <row r="79" spans="1:83" ht="108" x14ac:dyDescent="0.2">
      <c r="A79" s="34" t="s">
        <v>8</v>
      </c>
      <c r="B79" s="36" t="s">
        <v>765</v>
      </c>
      <c r="C79" s="36" t="s">
        <v>766</v>
      </c>
      <c r="D79" s="37" t="s">
        <v>5</v>
      </c>
      <c r="E79" s="38">
        <v>16</v>
      </c>
      <c r="F79" s="35"/>
      <c r="G79" s="38">
        <v>16</v>
      </c>
      <c r="H79" s="40"/>
      <c r="I79" s="39"/>
      <c r="J79" s="40"/>
      <c r="K79" s="36"/>
      <c r="L79" s="40"/>
    </row>
    <row r="80" spans="1:83" ht="15" x14ac:dyDescent="0.2">
      <c r="A80" s="35"/>
      <c r="B80" s="38">
        <v>1</v>
      </c>
      <c r="C80" s="35" t="s">
        <v>754</v>
      </c>
      <c r="D80" s="37" t="s">
        <v>517</v>
      </c>
      <c r="E80" s="41"/>
      <c r="F80" s="38"/>
      <c r="G80" s="41">
        <v>4.5999999999999996</v>
      </c>
      <c r="H80" s="38"/>
      <c r="I80" s="38"/>
      <c r="J80" s="38"/>
      <c r="K80" s="38"/>
      <c r="L80" s="42">
        <v>1096.0899999999999</v>
      </c>
    </row>
    <row r="81" spans="1:83" ht="28.5" x14ac:dyDescent="0.2">
      <c r="A81" s="36"/>
      <c r="B81" s="36" t="s">
        <v>515</v>
      </c>
      <c r="C81" s="36" t="s">
        <v>516</v>
      </c>
      <c r="D81" s="37" t="s">
        <v>517</v>
      </c>
      <c r="E81" s="38">
        <v>0.25</v>
      </c>
      <c r="F81" s="35">
        <v>1.1499999999999999</v>
      </c>
      <c r="G81" s="38">
        <v>4.5999999999999996</v>
      </c>
      <c r="H81" s="40"/>
      <c r="I81" s="39"/>
      <c r="J81" s="40">
        <v>238.28</v>
      </c>
      <c r="K81" s="36"/>
      <c r="L81" s="40">
        <v>1096.0899999999999</v>
      </c>
    </row>
    <row r="82" spans="1:83" ht="15" x14ac:dyDescent="0.2">
      <c r="A82" s="35"/>
      <c r="B82" s="38">
        <v>2</v>
      </c>
      <c r="C82" s="35" t="s">
        <v>755</v>
      </c>
      <c r="D82" s="37"/>
      <c r="E82" s="41"/>
      <c r="F82" s="38"/>
      <c r="G82" s="41"/>
      <c r="H82" s="38"/>
      <c r="I82" s="38"/>
      <c r="J82" s="38"/>
      <c r="K82" s="38"/>
      <c r="L82" s="42">
        <v>1496.73</v>
      </c>
    </row>
    <row r="83" spans="1:83" ht="15" x14ac:dyDescent="0.2">
      <c r="A83" s="35"/>
      <c r="B83" s="38"/>
      <c r="C83" s="35" t="s">
        <v>758</v>
      </c>
      <c r="D83" s="37" t="s">
        <v>517</v>
      </c>
      <c r="E83" s="41"/>
      <c r="F83" s="38"/>
      <c r="G83" s="41">
        <v>5.1520000000000001</v>
      </c>
      <c r="H83" s="38"/>
      <c r="I83" s="38"/>
      <c r="J83" s="38"/>
      <c r="K83" s="38"/>
      <c r="L83" s="42">
        <v>721.51</v>
      </c>
      <c r="CE83">
        <v>1</v>
      </c>
    </row>
    <row r="84" spans="1:83" ht="28.5" x14ac:dyDescent="0.2">
      <c r="A84" s="36"/>
      <c r="B84" s="36" t="s">
        <v>522</v>
      </c>
      <c r="C84" s="36" t="s">
        <v>523</v>
      </c>
      <c r="D84" s="37" t="s">
        <v>520</v>
      </c>
      <c r="E84" s="38">
        <v>0.14000000000000001</v>
      </c>
      <c r="F84" s="35">
        <v>1.1499999999999999</v>
      </c>
      <c r="G84" s="38">
        <v>2.5760000000000001</v>
      </c>
      <c r="H84" s="40"/>
      <c r="I84" s="39"/>
      <c r="J84" s="40">
        <v>12.95</v>
      </c>
      <c r="K84" s="36"/>
      <c r="L84" s="40">
        <v>33.36</v>
      </c>
    </row>
    <row r="85" spans="1:83" ht="28.5" x14ac:dyDescent="0.2">
      <c r="A85" s="36"/>
      <c r="B85" s="36" t="s">
        <v>524</v>
      </c>
      <c r="C85" s="36" t="s">
        <v>525</v>
      </c>
      <c r="D85" s="37" t="s">
        <v>520</v>
      </c>
      <c r="E85" s="38">
        <v>0.14000000000000001</v>
      </c>
      <c r="F85" s="35">
        <v>1.1499999999999999</v>
      </c>
      <c r="G85" s="38">
        <v>2.5760000000000001</v>
      </c>
      <c r="H85" s="40"/>
      <c r="I85" s="39"/>
      <c r="J85" s="40">
        <v>568.08000000000004</v>
      </c>
      <c r="K85" s="36"/>
      <c r="L85" s="40">
        <v>1463.37</v>
      </c>
    </row>
    <row r="86" spans="1:83" ht="28.5" x14ac:dyDescent="0.2">
      <c r="A86" s="36"/>
      <c r="B86" s="36" t="s">
        <v>526</v>
      </c>
      <c r="C86" s="43" t="s">
        <v>757</v>
      </c>
      <c r="D86" s="44" t="s">
        <v>517</v>
      </c>
      <c r="E86" s="45">
        <v>0.14000000000000001</v>
      </c>
      <c r="F86" s="46">
        <v>1.1499999999999999</v>
      </c>
      <c r="G86" s="45">
        <v>2.5760000000000001</v>
      </c>
      <c r="H86" s="47"/>
      <c r="I86" s="48"/>
      <c r="J86" s="47">
        <v>280.08999999999997</v>
      </c>
      <c r="K86" s="43"/>
      <c r="L86" s="47">
        <v>721.51</v>
      </c>
      <c r="CE86">
        <v>1</v>
      </c>
    </row>
    <row r="87" spans="1:83" ht="15" x14ac:dyDescent="0.2">
      <c r="A87" s="36"/>
      <c r="B87" s="36"/>
      <c r="C87" s="50" t="s">
        <v>759</v>
      </c>
      <c r="D87" s="37"/>
      <c r="E87" s="38"/>
      <c r="F87" s="35"/>
      <c r="G87" s="38"/>
      <c r="H87" s="40"/>
      <c r="I87" s="39"/>
      <c r="J87" s="40"/>
      <c r="K87" s="36"/>
      <c r="L87" s="40">
        <v>3314.33</v>
      </c>
    </row>
    <row r="88" spans="1:83" ht="14.25" x14ac:dyDescent="0.2">
      <c r="A88" s="36"/>
      <c r="B88" s="36"/>
      <c r="C88" s="36" t="s">
        <v>760</v>
      </c>
      <c r="D88" s="37"/>
      <c r="E88" s="38"/>
      <c r="F88" s="35"/>
      <c r="G88" s="38"/>
      <c r="H88" s="40"/>
      <c r="I88" s="39"/>
      <c r="J88" s="40"/>
      <c r="K88" s="36"/>
      <c r="L88" s="40">
        <v>1817.6</v>
      </c>
    </row>
    <row r="89" spans="1:83" ht="14.25" x14ac:dyDescent="0.2">
      <c r="A89" s="36"/>
      <c r="B89" s="36" t="s">
        <v>6</v>
      </c>
      <c r="C89" s="36" t="s">
        <v>761</v>
      </c>
      <c r="D89" s="37" t="s">
        <v>707</v>
      </c>
      <c r="E89" s="38">
        <v>103</v>
      </c>
      <c r="F89" s="35"/>
      <c r="G89" s="38">
        <v>103</v>
      </c>
      <c r="H89" s="40"/>
      <c r="I89" s="39"/>
      <c r="J89" s="40"/>
      <c r="K89" s="36"/>
      <c r="L89" s="40">
        <v>1872.13</v>
      </c>
    </row>
    <row r="90" spans="1:83" ht="14.25" x14ac:dyDescent="0.2">
      <c r="A90" s="43"/>
      <c r="B90" s="43" t="s">
        <v>7</v>
      </c>
      <c r="C90" s="43" t="s">
        <v>762</v>
      </c>
      <c r="D90" s="44" t="s">
        <v>707</v>
      </c>
      <c r="E90" s="45">
        <v>60</v>
      </c>
      <c r="F90" s="46"/>
      <c r="G90" s="45">
        <v>60</v>
      </c>
      <c r="H90" s="47"/>
      <c r="I90" s="48"/>
      <c r="J90" s="47"/>
      <c r="K90" s="43"/>
      <c r="L90" s="47">
        <v>1090.56</v>
      </c>
    </row>
    <row r="91" spans="1:83" ht="15" x14ac:dyDescent="0.2">
      <c r="C91" s="86" t="s">
        <v>763</v>
      </c>
      <c r="D91" s="86"/>
      <c r="E91" s="86"/>
      <c r="F91" s="86"/>
      <c r="G91" s="86"/>
      <c r="H91" s="86"/>
      <c r="I91" s="87">
        <v>392.31375000000003</v>
      </c>
      <c r="J91" s="87"/>
      <c r="K91" s="87">
        <v>6277.02</v>
      </c>
      <c r="L91" s="87"/>
      <c r="AD91">
        <v>8542.74</v>
      </c>
      <c r="AE91">
        <v>4976.3500000000004</v>
      </c>
      <c r="AN91" s="49">
        <v>6277.02</v>
      </c>
      <c r="AO91" s="49">
        <v>1496.73</v>
      </c>
      <c r="AQ91" t="s">
        <v>764</v>
      </c>
      <c r="AR91" s="49">
        <v>1096.0899999999999</v>
      </c>
      <c r="AT91" s="49">
        <v>721.51</v>
      </c>
      <c r="AV91" t="s">
        <v>764</v>
      </c>
      <c r="AW91">
        <v>0</v>
      </c>
      <c r="AZ91">
        <v>1872.13</v>
      </c>
      <c r="BA91">
        <v>1090.56</v>
      </c>
      <c r="CD91">
        <v>1</v>
      </c>
    </row>
    <row r="92" spans="1:83" ht="93.75" x14ac:dyDescent="0.2">
      <c r="A92" s="34" t="s">
        <v>9</v>
      </c>
      <c r="B92" s="36" t="s">
        <v>767</v>
      </c>
      <c r="C92" s="36" t="s">
        <v>768</v>
      </c>
      <c r="D92" s="37" t="s">
        <v>5</v>
      </c>
      <c r="E92" s="38">
        <v>14</v>
      </c>
      <c r="F92" s="35"/>
      <c r="G92" s="38">
        <v>14</v>
      </c>
      <c r="H92" s="40"/>
      <c r="I92" s="39"/>
      <c r="J92" s="40"/>
      <c r="K92" s="36"/>
      <c r="L92" s="40"/>
    </row>
    <row r="93" spans="1:83" ht="15" x14ac:dyDescent="0.2">
      <c r="A93" s="35"/>
      <c r="B93" s="38">
        <v>1</v>
      </c>
      <c r="C93" s="35" t="s">
        <v>754</v>
      </c>
      <c r="D93" s="37" t="s">
        <v>517</v>
      </c>
      <c r="E93" s="41"/>
      <c r="F93" s="38"/>
      <c r="G93" s="41">
        <v>4.83</v>
      </c>
      <c r="H93" s="38"/>
      <c r="I93" s="38"/>
      <c r="J93" s="38"/>
      <c r="K93" s="38"/>
      <c r="L93" s="42">
        <v>1150.8900000000001</v>
      </c>
    </row>
    <row r="94" spans="1:83" ht="28.5" x14ac:dyDescent="0.2">
      <c r="A94" s="36"/>
      <c r="B94" s="36" t="s">
        <v>515</v>
      </c>
      <c r="C94" s="36" t="s">
        <v>516</v>
      </c>
      <c r="D94" s="37" t="s">
        <v>517</v>
      </c>
      <c r="E94" s="38">
        <v>0.3</v>
      </c>
      <c r="F94" s="35">
        <v>1.1499999999999999</v>
      </c>
      <c r="G94" s="38">
        <v>4.83</v>
      </c>
      <c r="H94" s="40"/>
      <c r="I94" s="39"/>
      <c r="J94" s="40">
        <v>238.28</v>
      </c>
      <c r="K94" s="36"/>
      <c r="L94" s="40">
        <v>1150.8900000000001</v>
      </c>
    </row>
    <row r="95" spans="1:83" ht="15" x14ac:dyDescent="0.2">
      <c r="A95" s="35"/>
      <c r="B95" s="38">
        <v>2</v>
      </c>
      <c r="C95" s="35" t="s">
        <v>755</v>
      </c>
      <c r="D95" s="37"/>
      <c r="E95" s="41"/>
      <c r="F95" s="38"/>
      <c r="G95" s="41"/>
      <c r="H95" s="38"/>
      <c r="I95" s="38"/>
      <c r="J95" s="38"/>
      <c r="K95" s="38"/>
      <c r="L95" s="42">
        <v>1496.73</v>
      </c>
    </row>
    <row r="96" spans="1:83" ht="15" x14ac:dyDescent="0.2">
      <c r="A96" s="35"/>
      <c r="B96" s="38"/>
      <c r="C96" s="35" t="s">
        <v>758</v>
      </c>
      <c r="D96" s="37" t="s">
        <v>517</v>
      </c>
      <c r="E96" s="41"/>
      <c r="F96" s="38"/>
      <c r="G96" s="41">
        <v>5.1520000000000001</v>
      </c>
      <c r="H96" s="38"/>
      <c r="I96" s="38"/>
      <c r="J96" s="38"/>
      <c r="K96" s="38"/>
      <c r="L96" s="42">
        <v>721.51</v>
      </c>
      <c r="CE96">
        <v>1</v>
      </c>
    </row>
    <row r="97" spans="1:83" ht="28.5" x14ac:dyDescent="0.2">
      <c r="A97" s="36"/>
      <c r="B97" s="36" t="s">
        <v>522</v>
      </c>
      <c r="C97" s="36" t="s">
        <v>523</v>
      </c>
      <c r="D97" s="37" t="s">
        <v>520</v>
      </c>
      <c r="E97" s="38">
        <v>0.16</v>
      </c>
      <c r="F97" s="35">
        <v>1.1499999999999999</v>
      </c>
      <c r="G97" s="38">
        <v>2.5760000000000001</v>
      </c>
      <c r="H97" s="40"/>
      <c r="I97" s="39"/>
      <c r="J97" s="40">
        <v>12.95</v>
      </c>
      <c r="K97" s="36"/>
      <c r="L97" s="40">
        <v>33.36</v>
      </c>
    </row>
    <row r="98" spans="1:83" ht="28.5" x14ac:dyDescent="0.2">
      <c r="A98" s="36"/>
      <c r="B98" s="36" t="s">
        <v>524</v>
      </c>
      <c r="C98" s="36" t="s">
        <v>525</v>
      </c>
      <c r="D98" s="37" t="s">
        <v>520</v>
      </c>
      <c r="E98" s="38">
        <v>0.16</v>
      </c>
      <c r="F98" s="35">
        <v>1.1499999999999999</v>
      </c>
      <c r="G98" s="38">
        <v>2.5760000000000001</v>
      </c>
      <c r="H98" s="40"/>
      <c r="I98" s="39"/>
      <c r="J98" s="40">
        <v>568.08000000000004</v>
      </c>
      <c r="K98" s="36"/>
      <c r="L98" s="40">
        <v>1463.37</v>
      </c>
    </row>
    <row r="99" spans="1:83" ht="28.5" x14ac:dyDescent="0.2">
      <c r="A99" s="36"/>
      <c r="B99" s="36" t="s">
        <v>526</v>
      </c>
      <c r="C99" s="43" t="s">
        <v>757</v>
      </c>
      <c r="D99" s="44" t="s">
        <v>517</v>
      </c>
      <c r="E99" s="45">
        <v>0.16</v>
      </c>
      <c r="F99" s="46">
        <v>1.1499999999999999</v>
      </c>
      <c r="G99" s="45">
        <v>2.5760000000000001</v>
      </c>
      <c r="H99" s="47"/>
      <c r="I99" s="48"/>
      <c r="J99" s="47">
        <v>280.08999999999997</v>
      </c>
      <c r="K99" s="43"/>
      <c r="L99" s="47">
        <v>721.51</v>
      </c>
      <c r="CE99">
        <v>1</v>
      </c>
    </row>
    <row r="100" spans="1:83" ht="15" x14ac:dyDescent="0.2">
      <c r="A100" s="36"/>
      <c r="B100" s="36"/>
      <c r="C100" s="50" t="s">
        <v>759</v>
      </c>
      <c r="D100" s="37"/>
      <c r="E100" s="38"/>
      <c r="F100" s="35"/>
      <c r="G100" s="38"/>
      <c r="H100" s="40"/>
      <c r="I100" s="39"/>
      <c r="J100" s="40"/>
      <c r="K100" s="36"/>
      <c r="L100" s="40">
        <v>3369.13</v>
      </c>
    </row>
    <row r="101" spans="1:83" ht="14.25" x14ac:dyDescent="0.2">
      <c r="A101" s="36"/>
      <c r="B101" s="36"/>
      <c r="C101" s="36" t="s">
        <v>760</v>
      </c>
      <c r="D101" s="37"/>
      <c r="E101" s="38"/>
      <c r="F101" s="35"/>
      <c r="G101" s="38"/>
      <c r="H101" s="40"/>
      <c r="I101" s="39"/>
      <c r="J101" s="40"/>
      <c r="K101" s="36"/>
      <c r="L101" s="40">
        <v>1872.4</v>
      </c>
    </row>
    <row r="102" spans="1:83" ht="14.25" x14ac:dyDescent="0.2">
      <c r="A102" s="36"/>
      <c r="B102" s="36" t="s">
        <v>6</v>
      </c>
      <c r="C102" s="36" t="s">
        <v>761</v>
      </c>
      <c r="D102" s="37" t="s">
        <v>707</v>
      </c>
      <c r="E102" s="38">
        <v>103</v>
      </c>
      <c r="F102" s="35"/>
      <c r="G102" s="38">
        <v>103</v>
      </c>
      <c r="H102" s="40"/>
      <c r="I102" s="39"/>
      <c r="J102" s="40"/>
      <c r="K102" s="36"/>
      <c r="L102" s="40">
        <v>1928.57</v>
      </c>
    </row>
    <row r="103" spans="1:83" ht="14.25" x14ac:dyDescent="0.2">
      <c r="A103" s="43"/>
      <c r="B103" s="43" t="s">
        <v>7</v>
      </c>
      <c r="C103" s="43" t="s">
        <v>762</v>
      </c>
      <c r="D103" s="44" t="s">
        <v>707</v>
      </c>
      <c r="E103" s="45">
        <v>60</v>
      </c>
      <c r="F103" s="46"/>
      <c r="G103" s="45">
        <v>60</v>
      </c>
      <c r="H103" s="47"/>
      <c r="I103" s="48"/>
      <c r="J103" s="47"/>
      <c r="K103" s="43"/>
      <c r="L103" s="47">
        <v>1123.44</v>
      </c>
    </row>
    <row r="104" spans="1:83" ht="15" x14ac:dyDescent="0.2">
      <c r="C104" s="86" t="s">
        <v>763</v>
      </c>
      <c r="D104" s="86"/>
      <c r="E104" s="86"/>
      <c r="F104" s="86"/>
      <c r="G104" s="86"/>
      <c r="H104" s="86"/>
      <c r="I104" s="87">
        <v>458.6528571428571</v>
      </c>
      <c r="J104" s="87"/>
      <c r="K104" s="87">
        <v>6421.1399999999994</v>
      </c>
      <c r="L104" s="87"/>
      <c r="AD104">
        <v>7474.9</v>
      </c>
      <c r="AE104">
        <v>4354.3100000000004</v>
      </c>
      <c r="AN104" s="49">
        <v>6421.1399999999994</v>
      </c>
      <c r="AO104" s="49">
        <v>1496.73</v>
      </c>
      <c r="AQ104" t="s">
        <v>764</v>
      </c>
      <c r="AR104" s="49">
        <v>1150.8900000000001</v>
      </c>
      <c r="AT104" s="49">
        <v>721.51</v>
      </c>
      <c r="AV104" t="s">
        <v>764</v>
      </c>
      <c r="AW104">
        <v>0</v>
      </c>
      <c r="AZ104">
        <v>1928.57</v>
      </c>
      <c r="BA104">
        <v>1123.44</v>
      </c>
      <c r="CD104">
        <v>1</v>
      </c>
    </row>
    <row r="105" spans="1:83" ht="93.75" x14ac:dyDescent="0.2">
      <c r="A105" s="34" t="s">
        <v>10</v>
      </c>
      <c r="B105" s="36" t="s">
        <v>769</v>
      </c>
      <c r="C105" s="36" t="s">
        <v>770</v>
      </c>
      <c r="D105" s="37" t="s">
        <v>5</v>
      </c>
      <c r="E105" s="38">
        <v>2</v>
      </c>
      <c r="F105" s="35"/>
      <c r="G105" s="38">
        <v>2</v>
      </c>
      <c r="H105" s="40"/>
      <c r="I105" s="39"/>
      <c r="J105" s="40"/>
      <c r="K105" s="36"/>
      <c r="L105" s="40"/>
    </row>
    <row r="106" spans="1:83" ht="15" x14ac:dyDescent="0.2">
      <c r="A106" s="35"/>
      <c r="B106" s="38">
        <v>1</v>
      </c>
      <c r="C106" s="35" t="s">
        <v>754</v>
      </c>
      <c r="D106" s="37" t="s">
        <v>517</v>
      </c>
      <c r="E106" s="41"/>
      <c r="F106" s="38"/>
      <c r="G106" s="41">
        <v>0.94299999999999995</v>
      </c>
      <c r="H106" s="38"/>
      <c r="I106" s="38"/>
      <c r="J106" s="38"/>
      <c r="K106" s="38"/>
      <c r="L106" s="42">
        <v>224.7</v>
      </c>
    </row>
    <row r="107" spans="1:83" ht="28.5" x14ac:dyDescent="0.2">
      <c r="A107" s="36"/>
      <c r="B107" s="36" t="s">
        <v>515</v>
      </c>
      <c r="C107" s="36" t="s">
        <v>516</v>
      </c>
      <c r="D107" s="37" t="s">
        <v>517</v>
      </c>
      <c r="E107" s="38">
        <v>0.41</v>
      </c>
      <c r="F107" s="35">
        <v>1.1499999999999999</v>
      </c>
      <c r="G107" s="38">
        <v>0.94299999999999995</v>
      </c>
      <c r="H107" s="40"/>
      <c r="I107" s="39"/>
      <c r="J107" s="40">
        <v>238.28</v>
      </c>
      <c r="K107" s="36"/>
      <c r="L107" s="40">
        <v>224.7</v>
      </c>
    </row>
    <row r="108" spans="1:83" ht="15" x14ac:dyDescent="0.2">
      <c r="A108" s="35"/>
      <c r="B108" s="38">
        <v>2</v>
      </c>
      <c r="C108" s="35" t="s">
        <v>755</v>
      </c>
      <c r="D108" s="37"/>
      <c r="E108" s="41"/>
      <c r="F108" s="38"/>
      <c r="G108" s="41"/>
      <c r="H108" s="38"/>
      <c r="I108" s="38"/>
      <c r="J108" s="38"/>
      <c r="K108" s="38"/>
      <c r="L108" s="42">
        <v>1044.1600000000001</v>
      </c>
    </row>
    <row r="109" spans="1:83" ht="15" x14ac:dyDescent="0.2">
      <c r="A109" s="35"/>
      <c r="B109" s="38"/>
      <c r="C109" s="35" t="s">
        <v>758</v>
      </c>
      <c r="D109" s="37" t="s">
        <v>517</v>
      </c>
      <c r="E109" s="41"/>
      <c r="F109" s="38"/>
      <c r="G109" s="41">
        <v>1.518</v>
      </c>
      <c r="H109" s="38"/>
      <c r="I109" s="38"/>
      <c r="J109" s="38"/>
      <c r="K109" s="38"/>
      <c r="L109" s="42">
        <v>332.11</v>
      </c>
      <c r="CE109">
        <v>1</v>
      </c>
    </row>
    <row r="110" spans="1:83" ht="28.5" x14ac:dyDescent="0.2">
      <c r="A110" s="36"/>
      <c r="B110" s="36" t="s">
        <v>518</v>
      </c>
      <c r="C110" s="36" t="s">
        <v>519</v>
      </c>
      <c r="D110" s="37" t="s">
        <v>520</v>
      </c>
      <c r="E110" s="38">
        <v>0.22</v>
      </c>
      <c r="F110" s="35">
        <v>1.1499999999999999</v>
      </c>
      <c r="G110" s="38">
        <v>0.50600000000000001</v>
      </c>
      <c r="H110" s="40"/>
      <c r="I110" s="39"/>
      <c r="J110" s="40">
        <v>1482.53</v>
      </c>
      <c r="K110" s="36"/>
      <c r="L110" s="40">
        <v>750.16</v>
      </c>
    </row>
    <row r="111" spans="1:83" ht="28.5" x14ac:dyDescent="0.2">
      <c r="A111" s="36"/>
      <c r="B111" s="36" t="s">
        <v>521</v>
      </c>
      <c r="C111" s="36" t="s">
        <v>756</v>
      </c>
      <c r="D111" s="37" t="s">
        <v>517</v>
      </c>
      <c r="E111" s="38">
        <v>0.22</v>
      </c>
      <c r="F111" s="35">
        <v>1.1499999999999999</v>
      </c>
      <c r="G111" s="38">
        <v>0.50600000000000001</v>
      </c>
      <c r="H111" s="40"/>
      <c r="I111" s="39"/>
      <c r="J111" s="40">
        <v>376.24</v>
      </c>
      <c r="K111" s="36"/>
      <c r="L111" s="40">
        <v>190.38</v>
      </c>
      <c r="CE111">
        <v>1</v>
      </c>
    </row>
    <row r="112" spans="1:83" ht="28.5" x14ac:dyDescent="0.2">
      <c r="A112" s="36"/>
      <c r="B112" s="36" t="s">
        <v>522</v>
      </c>
      <c r="C112" s="36" t="s">
        <v>523</v>
      </c>
      <c r="D112" s="37" t="s">
        <v>520</v>
      </c>
      <c r="E112" s="38">
        <v>0.22</v>
      </c>
      <c r="F112" s="35">
        <v>1.1499999999999999</v>
      </c>
      <c r="G112" s="38">
        <v>0.50600000000000001</v>
      </c>
      <c r="H112" s="40"/>
      <c r="I112" s="39"/>
      <c r="J112" s="40">
        <v>12.95</v>
      </c>
      <c r="K112" s="36"/>
      <c r="L112" s="40">
        <v>6.55</v>
      </c>
    </row>
    <row r="113" spans="1:83" ht="28.5" x14ac:dyDescent="0.2">
      <c r="A113" s="36"/>
      <c r="B113" s="36" t="s">
        <v>524</v>
      </c>
      <c r="C113" s="36" t="s">
        <v>525</v>
      </c>
      <c r="D113" s="37" t="s">
        <v>520</v>
      </c>
      <c r="E113" s="38">
        <v>0.22</v>
      </c>
      <c r="F113" s="35">
        <v>1.1499999999999999</v>
      </c>
      <c r="G113" s="38">
        <v>0.50600000000000001</v>
      </c>
      <c r="H113" s="40"/>
      <c r="I113" s="39"/>
      <c r="J113" s="40">
        <v>568.08000000000004</v>
      </c>
      <c r="K113" s="36"/>
      <c r="L113" s="40">
        <v>287.45</v>
      </c>
    </row>
    <row r="114" spans="1:83" ht="28.5" x14ac:dyDescent="0.2">
      <c r="A114" s="36"/>
      <c r="B114" s="36" t="s">
        <v>526</v>
      </c>
      <c r="C114" s="43" t="s">
        <v>757</v>
      </c>
      <c r="D114" s="44" t="s">
        <v>517</v>
      </c>
      <c r="E114" s="45">
        <v>0.22</v>
      </c>
      <c r="F114" s="46">
        <v>1.1499999999999999</v>
      </c>
      <c r="G114" s="45">
        <v>0.50600000000000001</v>
      </c>
      <c r="H114" s="47"/>
      <c r="I114" s="48"/>
      <c r="J114" s="47">
        <v>280.08999999999997</v>
      </c>
      <c r="K114" s="43"/>
      <c r="L114" s="47">
        <v>141.72999999999999</v>
      </c>
      <c r="CE114">
        <v>1</v>
      </c>
    </row>
    <row r="115" spans="1:83" ht="15" x14ac:dyDescent="0.2">
      <c r="A115" s="36"/>
      <c r="B115" s="36"/>
      <c r="C115" s="50" t="s">
        <v>759</v>
      </c>
      <c r="D115" s="37"/>
      <c r="E115" s="38"/>
      <c r="F115" s="35"/>
      <c r="G115" s="38"/>
      <c r="H115" s="40"/>
      <c r="I115" s="39"/>
      <c r="J115" s="40"/>
      <c r="K115" s="36"/>
      <c r="L115" s="40">
        <v>1600.9700000000003</v>
      </c>
    </row>
    <row r="116" spans="1:83" ht="14.25" x14ac:dyDescent="0.2">
      <c r="A116" s="36"/>
      <c r="B116" s="36"/>
      <c r="C116" s="36" t="s">
        <v>760</v>
      </c>
      <c r="D116" s="37"/>
      <c r="E116" s="38"/>
      <c r="F116" s="35"/>
      <c r="G116" s="38"/>
      <c r="H116" s="40"/>
      <c r="I116" s="39"/>
      <c r="J116" s="40"/>
      <c r="K116" s="36"/>
      <c r="L116" s="40">
        <v>556.80999999999995</v>
      </c>
    </row>
    <row r="117" spans="1:83" ht="14.25" x14ac:dyDescent="0.2">
      <c r="A117" s="36"/>
      <c r="B117" s="36" t="s">
        <v>6</v>
      </c>
      <c r="C117" s="36" t="s">
        <v>761</v>
      </c>
      <c r="D117" s="37" t="s">
        <v>707</v>
      </c>
      <c r="E117" s="38">
        <v>103</v>
      </c>
      <c r="F117" s="35"/>
      <c r="G117" s="38">
        <v>103</v>
      </c>
      <c r="H117" s="40"/>
      <c r="I117" s="39"/>
      <c r="J117" s="40"/>
      <c r="K117" s="36"/>
      <c r="L117" s="40">
        <v>573.51</v>
      </c>
    </row>
    <row r="118" spans="1:83" ht="14.25" x14ac:dyDescent="0.2">
      <c r="A118" s="43"/>
      <c r="B118" s="43" t="s">
        <v>7</v>
      </c>
      <c r="C118" s="43" t="s">
        <v>762</v>
      </c>
      <c r="D118" s="44" t="s">
        <v>707</v>
      </c>
      <c r="E118" s="45">
        <v>60</v>
      </c>
      <c r="F118" s="46"/>
      <c r="G118" s="45">
        <v>60</v>
      </c>
      <c r="H118" s="47"/>
      <c r="I118" s="48"/>
      <c r="J118" s="47"/>
      <c r="K118" s="43"/>
      <c r="L118" s="47">
        <v>334.09</v>
      </c>
    </row>
    <row r="119" spans="1:83" ht="15" x14ac:dyDescent="0.2">
      <c r="C119" s="86" t="s">
        <v>763</v>
      </c>
      <c r="D119" s="86"/>
      <c r="E119" s="86"/>
      <c r="F119" s="86"/>
      <c r="G119" s="86"/>
      <c r="H119" s="86"/>
      <c r="I119" s="87">
        <v>1254.2850000000001</v>
      </c>
      <c r="J119" s="87"/>
      <c r="K119" s="87">
        <v>2508.5700000000002</v>
      </c>
      <c r="L119" s="87"/>
      <c r="AD119">
        <v>1842.9</v>
      </c>
      <c r="AE119">
        <v>1073.53</v>
      </c>
      <c r="AN119" s="49">
        <v>2508.5700000000002</v>
      </c>
      <c r="AO119" s="49">
        <v>1044.1600000000001</v>
      </c>
      <c r="AQ119" t="s">
        <v>764</v>
      </c>
      <c r="AR119" s="49">
        <v>224.7</v>
      </c>
      <c r="AT119" s="49">
        <v>332.11</v>
      </c>
      <c r="AV119" t="s">
        <v>764</v>
      </c>
      <c r="AW119">
        <v>0</v>
      </c>
      <c r="AZ119">
        <v>573.51</v>
      </c>
      <c r="BA119">
        <v>334.09</v>
      </c>
      <c r="CD119">
        <v>1</v>
      </c>
    </row>
    <row r="120" spans="1:83" ht="108" x14ac:dyDescent="0.2">
      <c r="A120" s="34" t="s">
        <v>11</v>
      </c>
      <c r="B120" s="36" t="s">
        <v>771</v>
      </c>
      <c r="C120" s="36" t="s">
        <v>772</v>
      </c>
      <c r="D120" s="37" t="s">
        <v>5</v>
      </c>
      <c r="E120" s="38">
        <v>15</v>
      </c>
      <c r="F120" s="35"/>
      <c r="G120" s="38">
        <v>15</v>
      </c>
      <c r="H120" s="40"/>
      <c r="I120" s="39"/>
      <c r="J120" s="40"/>
      <c r="K120" s="36"/>
      <c r="L120" s="40"/>
    </row>
    <row r="121" spans="1:83" ht="15" x14ac:dyDescent="0.2">
      <c r="A121" s="35"/>
      <c r="B121" s="38">
        <v>1</v>
      </c>
      <c r="C121" s="35" t="s">
        <v>754</v>
      </c>
      <c r="D121" s="37" t="s">
        <v>517</v>
      </c>
      <c r="E121" s="41"/>
      <c r="F121" s="38"/>
      <c r="G121" s="41">
        <v>78.487499999999997</v>
      </c>
      <c r="H121" s="38"/>
      <c r="I121" s="38"/>
      <c r="J121" s="38"/>
      <c r="K121" s="38"/>
      <c r="L121" s="42">
        <v>20260.759999999998</v>
      </c>
    </row>
    <row r="122" spans="1:83" ht="28.5" x14ac:dyDescent="0.2">
      <c r="A122" s="36"/>
      <c r="B122" s="36" t="s">
        <v>527</v>
      </c>
      <c r="C122" s="36" t="s">
        <v>528</v>
      </c>
      <c r="D122" s="37" t="s">
        <v>517</v>
      </c>
      <c r="E122" s="38">
        <v>4.55</v>
      </c>
      <c r="F122" s="35">
        <v>1.1499999999999999</v>
      </c>
      <c r="G122" s="38">
        <v>78.487499999999997</v>
      </c>
      <c r="H122" s="40"/>
      <c r="I122" s="39"/>
      <c r="J122" s="40">
        <v>258.14</v>
      </c>
      <c r="K122" s="36"/>
      <c r="L122" s="40">
        <v>20260.759999999998</v>
      </c>
    </row>
    <row r="123" spans="1:83" ht="15" x14ac:dyDescent="0.2">
      <c r="A123" s="35"/>
      <c r="B123" s="38">
        <v>2</v>
      </c>
      <c r="C123" s="35" t="s">
        <v>755</v>
      </c>
      <c r="D123" s="37"/>
      <c r="E123" s="41"/>
      <c r="F123" s="38"/>
      <c r="G123" s="41"/>
      <c r="H123" s="38"/>
      <c r="I123" s="38"/>
      <c r="J123" s="38"/>
      <c r="K123" s="38"/>
      <c r="L123" s="42">
        <v>25091.230000000003</v>
      </c>
    </row>
    <row r="124" spans="1:83" ht="15" x14ac:dyDescent="0.2">
      <c r="A124" s="35"/>
      <c r="B124" s="38"/>
      <c r="C124" s="35" t="s">
        <v>758</v>
      </c>
      <c r="D124" s="37" t="s">
        <v>517</v>
      </c>
      <c r="E124" s="41"/>
      <c r="F124" s="38"/>
      <c r="G124" s="41">
        <v>17.077500000000001</v>
      </c>
      <c r="H124" s="38"/>
      <c r="I124" s="38"/>
      <c r="J124" s="38"/>
      <c r="K124" s="38"/>
      <c r="L124" s="42">
        <v>5295.18</v>
      </c>
      <c r="CE124">
        <v>1</v>
      </c>
    </row>
    <row r="125" spans="1:83" ht="42.75" x14ac:dyDescent="0.2">
      <c r="A125" s="36"/>
      <c r="B125" s="36" t="s">
        <v>529</v>
      </c>
      <c r="C125" s="36" t="s">
        <v>530</v>
      </c>
      <c r="D125" s="37" t="s">
        <v>520</v>
      </c>
      <c r="E125" s="38">
        <v>0.71</v>
      </c>
      <c r="F125" s="35">
        <v>1.1499999999999999</v>
      </c>
      <c r="G125" s="38">
        <v>12.2475</v>
      </c>
      <c r="H125" s="40"/>
      <c r="I125" s="39"/>
      <c r="J125" s="40">
        <v>1832.19</v>
      </c>
      <c r="K125" s="36"/>
      <c r="L125" s="40">
        <v>22439.75</v>
      </c>
    </row>
    <row r="126" spans="1:83" ht="28.5" x14ac:dyDescent="0.2">
      <c r="A126" s="36"/>
      <c r="B126" s="36" t="s">
        <v>531</v>
      </c>
      <c r="C126" s="36" t="s">
        <v>773</v>
      </c>
      <c r="D126" s="37" t="s">
        <v>517</v>
      </c>
      <c r="E126" s="38">
        <v>0.71</v>
      </c>
      <c r="F126" s="35">
        <v>1.1499999999999999</v>
      </c>
      <c r="G126" s="38">
        <v>12.2475</v>
      </c>
      <c r="H126" s="40"/>
      <c r="I126" s="39"/>
      <c r="J126" s="40">
        <v>321.89</v>
      </c>
      <c r="K126" s="36"/>
      <c r="L126" s="40">
        <v>3942.35</v>
      </c>
      <c r="CE126">
        <v>1</v>
      </c>
    </row>
    <row r="127" spans="1:83" ht="28.5" x14ac:dyDescent="0.2">
      <c r="A127" s="36"/>
      <c r="B127" s="36" t="s">
        <v>532</v>
      </c>
      <c r="C127" s="36" t="s">
        <v>533</v>
      </c>
      <c r="D127" s="37" t="s">
        <v>520</v>
      </c>
      <c r="E127" s="38">
        <v>0.28000000000000003</v>
      </c>
      <c r="F127" s="35">
        <v>1.1499999999999999</v>
      </c>
      <c r="G127" s="38">
        <v>4.83</v>
      </c>
      <c r="H127" s="40"/>
      <c r="I127" s="39"/>
      <c r="J127" s="40">
        <v>548.96</v>
      </c>
      <c r="K127" s="36"/>
      <c r="L127" s="40">
        <v>2651.48</v>
      </c>
    </row>
    <row r="128" spans="1:83" ht="28.5" x14ac:dyDescent="0.2">
      <c r="A128" s="36"/>
      <c r="B128" s="36" t="s">
        <v>526</v>
      </c>
      <c r="C128" s="36" t="s">
        <v>757</v>
      </c>
      <c r="D128" s="37" t="s">
        <v>517</v>
      </c>
      <c r="E128" s="38">
        <v>0.28000000000000003</v>
      </c>
      <c r="F128" s="35">
        <v>1.1499999999999999</v>
      </c>
      <c r="G128" s="38">
        <v>4.83</v>
      </c>
      <c r="H128" s="40"/>
      <c r="I128" s="39"/>
      <c r="J128" s="40">
        <v>280.08999999999997</v>
      </c>
      <c r="K128" s="36"/>
      <c r="L128" s="40">
        <v>1352.83</v>
      </c>
      <c r="CE128">
        <v>1</v>
      </c>
    </row>
    <row r="129" spans="1:82" ht="15" x14ac:dyDescent="0.2">
      <c r="A129" s="35"/>
      <c r="B129" s="38">
        <v>4</v>
      </c>
      <c r="C129" s="35" t="s">
        <v>774</v>
      </c>
      <c r="D129" s="37"/>
      <c r="E129" s="41"/>
      <c r="F129" s="38"/>
      <c r="G129" s="41"/>
      <c r="H129" s="38"/>
      <c r="I129" s="38"/>
      <c r="J129" s="38"/>
      <c r="K129" s="38"/>
      <c r="L129" s="42">
        <v>3693.1099999999997</v>
      </c>
    </row>
    <row r="130" spans="1:82" ht="14.25" x14ac:dyDescent="0.2">
      <c r="A130" s="36"/>
      <c r="B130" s="36" t="s">
        <v>534</v>
      </c>
      <c r="C130" s="36" t="s">
        <v>535</v>
      </c>
      <c r="D130" s="37" t="s">
        <v>258</v>
      </c>
      <c r="E130" s="38">
        <v>0.1</v>
      </c>
      <c r="F130" s="35"/>
      <c r="G130" s="38">
        <v>1.5</v>
      </c>
      <c r="H130" s="40">
        <v>238.29</v>
      </c>
      <c r="I130" s="39">
        <v>1.72</v>
      </c>
      <c r="J130" s="40">
        <v>409.86</v>
      </c>
      <c r="K130" s="36"/>
      <c r="L130" s="40">
        <v>614.79</v>
      </c>
    </row>
    <row r="131" spans="1:82" ht="14.25" x14ac:dyDescent="0.2">
      <c r="A131" s="36"/>
      <c r="B131" s="36" t="s">
        <v>536</v>
      </c>
      <c r="C131" s="36" t="s">
        <v>537</v>
      </c>
      <c r="D131" s="37" t="s">
        <v>258</v>
      </c>
      <c r="E131" s="38">
        <v>0.03</v>
      </c>
      <c r="F131" s="35"/>
      <c r="G131" s="38">
        <v>0.45</v>
      </c>
      <c r="H131" s="40">
        <v>80.02</v>
      </c>
      <c r="I131" s="39">
        <v>1.72</v>
      </c>
      <c r="J131" s="40">
        <v>137.63</v>
      </c>
      <c r="K131" s="36"/>
      <c r="L131" s="40">
        <v>61.93</v>
      </c>
    </row>
    <row r="132" spans="1:82" ht="14.25" x14ac:dyDescent="0.2">
      <c r="A132" s="36"/>
      <c r="B132" s="36" t="s">
        <v>538</v>
      </c>
      <c r="C132" s="36" t="s">
        <v>539</v>
      </c>
      <c r="D132" s="37" t="s">
        <v>258</v>
      </c>
      <c r="E132" s="38">
        <v>0.02</v>
      </c>
      <c r="F132" s="35"/>
      <c r="G132" s="38">
        <v>0.3</v>
      </c>
      <c r="H132" s="40">
        <v>56.11</v>
      </c>
      <c r="I132" s="39">
        <v>1.59</v>
      </c>
      <c r="J132" s="40">
        <v>89.21</v>
      </c>
      <c r="K132" s="36"/>
      <c r="L132" s="40">
        <v>26.76</v>
      </c>
    </row>
    <row r="133" spans="1:82" ht="14.25" x14ac:dyDescent="0.2">
      <c r="A133" s="36"/>
      <c r="B133" s="36" t="s">
        <v>540</v>
      </c>
      <c r="C133" s="36" t="s">
        <v>541</v>
      </c>
      <c r="D133" s="37" t="s">
        <v>117</v>
      </c>
      <c r="E133" s="38">
        <v>4.0000000000000002E-4</v>
      </c>
      <c r="F133" s="35"/>
      <c r="G133" s="38">
        <v>6.0000000000000001E-3</v>
      </c>
      <c r="H133" s="40">
        <v>61265.39</v>
      </c>
      <c r="I133" s="39">
        <v>1.33</v>
      </c>
      <c r="J133" s="40">
        <v>81482.97</v>
      </c>
      <c r="K133" s="36"/>
      <c r="L133" s="40">
        <v>488.9</v>
      </c>
    </row>
    <row r="134" spans="1:82" ht="14.25" x14ac:dyDescent="0.2">
      <c r="A134" s="36"/>
      <c r="B134" s="36" t="s">
        <v>542</v>
      </c>
      <c r="C134" s="36" t="s">
        <v>543</v>
      </c>
      <c r="D134" s="37" t="s">
        <v>117</v>
      </c>
      <c r="E134" s="38">
        <v>1E-4</v>
      </c>
      <c r="F134" s="35"/>
      <c r="G134" s="38">
        <v>1.5E-3</v>
      </c>
      <c r="H134" s="40">
        <v>80020.98</v>
      </c>
      <c r="I134" s="39">
        <v>1.03</v>
      </c>
      <c r="J134" s="40">
        <v>82421.61</v>
      </c>
      <c r="K134" s="36"/>
      <c r="L134" s="40">
        <v>123.63</v>
      </c>
    </row>
    <row r="135" spans="1:82" ht="14.25" x14ac:dyDescent="0.2">
      <c r="A135" s="36"/>
      <c r="B135" s="36" t="s">
        <v>544</v>
      </c>
      <c r="C135" s="43" t="s">
        <v>545</v>
      </c>
      <c r="D135" s="44" t="s">
        <v>130</v>
      </c>
      <c r="E135" s="45">
        <v>0.12</v>
      </c>
      <c r="F135" s="46"/>
      <c r="G135" s="45">
        <v>1.8</v>
      </c>
      <c r="H135" s="47">
        <v>1031.73</v>
      </c>
      <c r="I135" s="48">
        <v>1.28</v>
      </c>
      <c r="J135" s="47">
        <v>1320.61</v>
      </c>
      <c r="K135" s="43"/>
      <c r="L135" s="47">
        <v>2377.1</v>
      </c>
    </row>
    <row r="136" spans="1:82" ht="15" x14ac:dyDescent="0.2">
      <c r="A136" s="36"/>
      <c r="B136" s="36"/>
      <c r="C136" s="50" t="s">
        <v>759</v>
      </c>
      <c r="D136" s="37"/>
      <c r="E136" s="38"/>
      <c r="F136" s="35"/>
      <c r="G136" s="38"/>
      <c r="H136" s="40"/>
      <c r="I136" s="39"/>
      <c r="J136" s="40"/>
      <c r="K136" s="36"/>
      <c r="L136" s="40">
        <v>54340.280000000006</v>
      </c>
    </row>
    <row r="137" spans="1:82" ht="14.25" x14ac:dyDescent="0.2">
      <c r="A137" s="36"/>
      <c r="B137" s="36"/>
      <c r="C137" s="36" t="s">
        <v>760</v>
      </c>
      <c r="D137" s="37"/>
      <c r="E137" s="38"/>
      <c r="F137" s="35"/>
      <c r="G137" s="38"/>
      <c r="H137" s="40"/>
      <c r="I137" s="39"/>
      <c r="J137" s="40"/>
      <c r="K137" s="36"/>
      <c r="L137" s="40">
        <v>25555.94</v>
      </c>
    </row>
    <row r="138" spans="1:82" ht="14.25" x14ac:dyDescent="0.2">
      <c r="A138" s="36"/>
      <c r="B138" s="36" t="s">
        <v>6</v>
      </c>
      <c r="C138" s="36" t="s">
        <v>761</v>
      </c>
      <c r="D138" s="37" t="s">
        <v>707</v>
      </c>
      <c r="E138" s="38">
        <v>103</v>
      </c>
      <c r="F138" s="35"/>
      <c r="G138" s="38">
        <v>103</v>
      </c>
      <c r="H138" s="40"/>
      <c r="I138" s="39"/>
      <c r="J138" s="40"/>
      <c r="K138" s="36"/>
      <c r="L138" s="40">
        <v>26322.62</v>
      </c>
    </row>
    <row r="139" spans="1:82" ht="14.25" x14ac:dyDescent="0.2">
      <c r="A139" s="43"/>
      <c r="B139" s="43" t="s">
        <v>7</v>
      </c>
      <c r="C139" s="43" t="s">
        <v>762</v>
      </c>
      <c r="D139" s="44" t="s">
        <v>707</v>
      </c>
      <c r="E139" s="45">
        <v>60</v>
      </c>
      <c r="F139" s="46"/>
      <c r="G139" s="45">
        <v>60</v>
      </c>
      <c r="H139" s="47"/>
      <c r="I139" s="48"/>
      <c r="J139" s="47"/>
      <c r="K139" s="43"/>
      <c r="L139" s="47">
        <v>15333.56</v>
      </c>
    </row>
    <row r="140" spans="1:82" ht="15" x14ac:dyDescent="0.2">
      <c r="C140" s="86" t="s">
        <v>763</v>
      </c>
      <c r="D140" s="86"/>
      <c r="E140" s="86"/>
      <c r="F140" s="86"/>
      <c r="G140" s="86"/>
      <c r="H140" s="86"/>
      <c r="I140" s="87">
        <v>6399.7639999999992</v>
      </c>
      <c r="J140" s="87"/>
      <c r="K140" s="87">
        <v>95996.459999999992</v>
      </c>
      <c r="L140" s="87"/>
      <c r="AD140">
        <v>13288.85</v>
      </c>
      <c r="AE140">
        <v>7741.08</v>
      </c>
      <c r="AN140" s="49">
        <v>95996.459999999992</v>
      </c>
      <c r="AO140" s="49">
        <v>25091.230000000003</v>
      </c>
      <c r="AQ140" t="s">
        <v>764</v>
      </c>
      <c r="AR140" s="49">
        <v>20260.759999999998</v>
      </c>
      <c r="AT140" s="49">
        <v>5295.18</v>
      </c>
      <c r="AV140" t="s">
        <v>764</v>
      </c>
      <c r="AW140" s="49">
        <v>3693.1099999999997</v>
      </c>
      <c r="AZ140">
        <v>26322.62</v>
      </c>
      <c r="BA140">
        <v>15333.56</v>
      </c>
      <c r="CD140">
        <v>1</v>
      </c>
    </row>
    <row r="141" spans="1:82" ht="42.75" x14ac:dyDescent="0.2">
      <c r="A141" s="51" t="s">
        <v>12</v>
      </c>
      <c r="B141" s="43" t="s">
        <v>13</v>
      </c>
      <c r="C141" s="43" t="s">
        <v>14</v>
      </c>
      <c r="D141" s="44" t="s">
        <v>5</v>
      </c>
      <c r="E141" s="45">
        <v>15</v>
      </c>
      <c r="F141" s="46"/>
      <c r="G141" s="45">
        <v>15</v>
      </c>
      <c r="H141" s="47"/>
      <c r="I141" s="48"/>
      <c r="J141" s="47">
        <v>18333.330000000002</v>
      </c>
      <c r="K141" s="43"/>
      <c r="L141" s="47">
        <v>274999.95</v>
      </c>
    </row>
    <row r="142" spans="1:82" ht="15" x14ac:dyDescent="0.2">
      <c r="C142" s="86" t="s">
        <v>763</v>
      </c>
      <c r="D142" s="86"/>
      <c r="E142" s="86"/>
      <c r="F142" s="86"/>
      <c r="G142" s="86"/>
      <c r="H142" s="86"/>
      <c r="I142" s="87">
        <v>18333.330000000002</v>
      </c>
      <c r="J142" s="87"/>
      <c r="K142" s="87">
        <v>274999.95</v>
      </c>
      <c r="L142" s="87"/>
      <c r="AD142">
        <v>0</v>
      </c>
      <c r="AE142">
        <v>0</v>
      </c>
      <c r="AN142" s="49">
        <v>274999.95</v>
      </c>
      <c r="AO142">
        <v>0</v>
      </c>
      <c r="AQ142" t="s">
        <v>764</v>
      </c>
      <c r="AR142">
        <v>0</v>
      </c>
      <c r="AT142">
        <v>0</v>
      </c>
      <c r="AV142" t="s">
        <v>764</v>
      </c>
      <c r="AW142" s="49">
        <v>274999.95</v>
      </c>
      <c r="AX142" s="49">
        <v>274999.95</v>
      </c>
      <c r="AZ142">
        <v>0</v>
      </c>
      <c r="BA142">
        <v>0</v>
      </c>
      <c r="CD142">
        <v>1</v>
      </c>
    </row>
    <row r="143" spans="1:82" ht="42.75" x14ac:dyDescent="0.2">
      <c r="A143" s="51" t="s">
        <v>15</v>
      </c>
      <c r="B143" s="43" t="s">
        <v>16</v>
      </c>
      <c r="C143" s="43" t="s">
        <v>17</v>
      </c>
      <c r="D143" s="44" t="s">
        <v>5</v>
      </c>
      <c r="E143" s="45">
        <v>15</v>
      </c>
      <c r="F143" s="46"/>
      <c r="G143" s="45">
        <v>15</v>
      </c>
      <c r="H143" s="47"/>
      <c r="I143" s="48"/>
      <c r="J143" s="47">
        <v>5749.17</v>
      </c>
      <c r="K143" s="43"/>
      <c r="L143" s="47">
        <v>86237.55</v>
      </c>
    </row>
    <row r="144" spans="1:82" ht="15" x14ac:dyDescent="0.2">
      <c r="C144" s="86" t="s">
        <v>763</v>
      </c>
      <c r="D144" s="86"/>
      <c r="E144" s="86"/>
      <c r="F144" s="86"/>
      <c r="G144" s="86"/>
      <c r="H144" s="86"/>
      <c r="I144" s="87">
        <v>5749.17</v>
      </c>
      <c r="J144" s="87"/>
      <c r="K144" s="87">
        <v>86237.55</v>
      </c>
      <c r="L144" s="87"/>
      <c r="AD144">
        <v>0</v>
      </c>
      <c r="AE144">
        <v>0</v>
      </c>
      <c r="AN144" s="49">
        <v>86237.55</v>
      </c>
      <c r="AO144">
        <v>0</v>
      </c>
      <c r="AQ144" t="s">
        <v>764</v>
      </c>
      <c r="AR144">
        <v>0</v>
      </c>
      <c r="AT144">
        <v>0</v>
      </c>
      <c r="AV144" t="s">
        <v>764</v>
      </c>
      <c r="AW144" s="49">
        <v>86237.55</v>
      </c>
      <c r="AX144" s="49">
        <v>86237.55</v>
      </c>
      <c r="AZ144">
        <v>0</v>
      </c>
      <c r="BA144">
        <v>0</v>
      </c>
      <c r="CD144">
        <v>1</v>
      </c>
    </row>
    <row r="145" spans="1:82" ht="42.75" x14ac:dyDescent="0.2">
      <c r="A145" s="51" t="s">
        <v>18</v>
      </c>
      <c r="B145" s="43" t="s">
        <v>16</v>
      </c>
      <c r="C145" s="43" t="s">
        <v>775</v>
      </c>
      <c r="D145" s="44" t="s">
        <v>5</v>
      </c>
      <c r="E145" s="45">
        <v>2</v>
      </c>
      <c r="F145" s="46"/>
      <c r="G145" s="45">
        <v>2</v>
      </c>
      <c r="H145" s="47"/>
      <c r="I145" s="48"/>
      <c r="J145" s="47">
        <v>3683.33</v>
      </c>
      <c r="K145" s="43"/>
      <c r="L145" s="47">
        <v>7366.66</v>
      </c>
    </row>
    <row r="146" spans="1:82" ht="15" x14ac:dyDescent="0.2">
      <c r="C146" s="86" t="s">
        <v>763</v>
      </c>
      <c r="D146" s="86"/>
      <c r="E146" s="86"/>
      <c r="F146" s="86"/>
      <c r="G146" s="86"/>
      <c r="H146" s="86"/>
      <c r="I146" s="87">
        <v>3683.33</v>
      </c>
      <c r="J146" s="87"/>
      <c r="K146" s="87">
        <v>7366.66</v>
      </c>
      <c r="L146" s="87"/>
      <c r="AD146">
        <v>0</v>
      </c>
      <c r="AE146">
        <v>0</v>
      </c>
      <c r="AN146" s="49">
        <v>7366.66</v>
      </c>
      <c r="AO146">
        <v>0</v>
      </c>
      <c r="AQ146" t="s">
        <v>764</v>
      </c>
      <c r="AR146">
        <v>0</v>
      </c>
      <c r="AT146">
        <v>0</v>
      </c>
      <c r="AV146" t="s">
        <v>764</v>
      </c>
      <c r="AW146" s="49">
        <v>7366.66</v>
      </c>
      <c r="AX146" s="49">
        <v>7366.66</v>
      </c>
      <c r="AZ146">
        <v>0</v>
      </c>
      <c r="BA146">
        <v>0</v>
      </c>
      <c r="CD146">
        <v>1</v>
      </c>
    </row>
    <row r="147" spans="1:82" ht="42.75" x14ac:dyDescent="0.2">
      <c r="A147" s="51" t="s">
        <v>19</v>
      </c>
      <c r="B147" s="43" t="s">
        <v>16</v>
      </c>
      <c r="C147" s="43" t="s">
        <v>20</v>
      </c>
      <c r="D147" s="44" t="s">
        <v>5</v>
      </c>
      <c r="E147" s="45">
        <v>7</v>
      </c>
      <c r="F147" s="46"/>
      <c r="G147" s="45">
        <v>7</v>
      </c>
      <c r="H147" s="47"/>
      <c r="I147" s="48"/>
      <c r="J147" s="47">
        <v>1371.67</v>
      </c>
      <c r="K147" s="43"/>
      <c r="L147" s="47">
        <v>9601.69</v>
      </c>
    </row>
    <row r="148" spans="1:82" ht="15" x14ac:dyDescent="0.2">
      <c r="C148" s="86" t="s">
        <v>763</v>
      </c>
      <c r="D148" s="86"/>
      <c r="E148" s="86"/>
      <c r="F148" s="86"/>
      <c r="G148" s="86"/>
      <c r="H148" s="86"/>
      <c r="I148" s="87">
        <v>1371.67</v>
      </c>
      <c r="J148" s="87"/>
      <c r="K148" s="87">
        <v>9601.69</v>
      </c>
      <c r="L148" s="87"/>
      <c r="AD148">
        <v>0</v>
      </c>
      <c r="AE148">
        <v>0</v>
      </c>
      <c r="AN148" s="49">
        <v>9601.69</v>
      </c>
      <c r="AO148">
        <v>0</v>
      </c>
      <c r="AQ148" t="s">
        <v>764</v>
      </c>
      <c r="AR148">
        <v>0</v>
      </c>
      <c r="AT148">
        <v>0</v>
      </c>
      <c r="AV148" t="s">
        <v>764</v>
      </c>
      <c r="AW148" s="49">
        <v>9601.69</v>
      </c>
      <c r="AX148" s="49">
        <v>9601.69</v>
      </c>
      <c r="AZ148">
        <v>0</v>
      </c>
      <c r="BA148">
        <v>0</v>
      </c>
      <c r="CD148">
        <v>1</v>
      </c>
    </row>
    <row r="149" spans="1:82" ht="42.75" x14ac:dyDescent="0.2">
      <c r="A149" s="51" t="s">
        <v>21</v>
      </c>
      <c r="B149" s="43" t="s">
        <v>16</v>
      </c>
      <c r="C149" s="43" t="s">
        <v>22</v>
      </c>
      <c r="D149" s="44" t="s">
        <v>5</v>
      </c>
      <c r="E149" s="45">
        <v>6</v>
      </c>
      <c r="F149" s="46"/>
      <c r="G149" s="45">
        <v>6</v>
      </c>
      <c r="H149" s="47"/>
      <c r="I149" s="48"/>
      <c r="J149" s="47">
        <v>3618.33</v>
      </c>
      <c r="K149" s="43"/>
      <c r="L149" s="47">
        <v>21709.98</v>
      </c>
    </row>
    <row r="150" spans="1:82" ht="15" x14ac:dyDescent="0.2">
      <c r="C150" s="86" t="s">
        <v>763</v>
      </c>
      <c r="D150" s="86"/>
      <c r="E150" s="86"/>
      <c r="F150" s="86"/>
      <c r="G150" s="86"/>
      <c r="H150" s="86"/>
      <c r="I150" s="87">
        <v>3618.33</v>
      </c>
      <c r="J150" s="87"/>
      <c r="K150" s="87">
        <v>21709.98</v>
      </c>
      <c r="L150" s="87"/>
      <c r="AD150">
        <v>0</v>
      </c>
      <c r="AE150">
        <v>0</v>
      </c>
      <c r="AN150" s="49">
        <v>21709.98</v>
      </c>
      <c r="AO150">
        <v>0</v>
      </c>
      <c r="AQ150" t="s">
        <v>764</v>
      </c>
      <c r="AR150">
        <v>0</v>
      </c>
      <c r="AT150">
        <v>0</v>
      </c>
      <c r="AV150" t="s">
        <v>764</v>
      </c>
      <c r="AW150" s="49">
        <v>21709.98</v>
      </c>
      <c r="AX150" s="49">
        <v>21709.98</v>
      </c>
      <c r="AZ150">
        <v>0</v>
      </c>
      <c r="BA150">
        <v>0</v>
      </c>
      <c r="CD150">
        <v>1</v>
      </c>
    </row>
    <row r="151" spans="1:82" ht="42.75" x14ac:dyDescent="0.2">
      <c r="A151" s="51" t="s">
        <v>23</v>
      </c>
      <c r="B151" s="43" t="s">
        <v>16</v>
      </c>
      <c r="C151" s="43" t="s">
        <v>776</v>
      </c>
      <c r="D151" s="44" t="s">
        <v>5</v>
      </c>
      <c r="E151" s="45">
        <v>24</v>
      </c>
      <c r="F151" s="46"/>
      <c r="G151" s="45">
        <v>24</v>
      </c>
      <c r="H151" s="47"/>
      <c r="I151" s="48"/>
      <c r="J151" s="47">
        <v>3683.33</v>
      </c>
      <c r="K151" s="43"/>
      <c r="L151" s="47">
        <v>88399.92</v>
      </c>
    </row>
    <row r="152" spans="1:82" ht="15" x14ac:dyDescent="0.2">
      <c r="C152" s="86" t="s">
        <v>763</v>
      </c>
      <c r="D152" s="86"/>
      <c r="E152" s="86"/>
      <c r="F152" s="86"/>
      <c r="G152" s="86"/>
      <c r="H152" s="86"/>
      <c r="I152" s="87">
        <v>3683.33</v>
      </c>
      <c r="J152" s="87"/>
      <c r="K152" s="87">
        <v>88399.92</v>
      </c>
      <c r="L152" s="87"/>
      <c r="AD152">
        <v>0</v>
      </c>
      <c r="AE152">
        <v>0</v>
      </c>
      <c r="AN152" s="49">
        <v>88399.92</v>
      </c>
      <c r="AO152">
        <v>0</v>
      </c>
      <c r="AQ152" t="s">
        <v>764</v>
      </c>
      <c r="AR152">
        <v>0</v>
      </c>
      <c r="AT152">
        <v>0</v>
      </c>
      <c r="AV152" t="s">
        <v>764</v>
      </c>
      <c r="AW152" s="49">
        <v>88399.92</v>
      </c>
      <c r="AX152" s="49">
        <v>88399.92</v>
      </c>
      <c r="AZ152">
        <v>0</v>
      </c>
      <c r="BA152">
        <v>0</v>
      </c>
      <c r="CD152">
        <v>1</v>
      </c>
    </row>
    <row r="153" spans="1:82" ht="42.75" x14ac:dyDescent="0.2">
      <c r="A153" s="51" t="s">
        <v>24</v>
      </c>
      <c r="B153" s="43" t="s">
        <v>16</v>
      </c>
      <c r="C153" s="43" t="s">
        <v>25</v>
      </c>
      <c r="D153" s="44" t="s">
        <v>5</v>
      </c>
      <c r="E153" s="45">
        <v>40</v>
      </c>
      <c r="F153" s="46"/>
      <c r="G153" s="45">
        <v>40</v>
      </c>
      <c r="H153" s="47"/>
      <c r="I153" s="48"/>
      <c r="J153" s="47">
        <v>8569.17</v>
      </c>
      <c r="K153" s="43"/>
      <c r="L153" s="47">
        <v>342766.8</v>
      </c>
    </row>
    <row r="154" spans="1:82" ht="15" x14ac:dyDescent="0.2">
      <c r="C154" s="86" t="s">
        <v>763</v>
      </c>
      <c r="D154" s="86"/>
      <c r="E154" s="86"/>
      <c r="F154" s="86"/>
      <c r="G154" s="86"/>
      <c r="H154" s="86"/>
      <c r="I154" s="87">
        <v>8569.17</v>
      </c>
      <c r="J154" s="87"/>
      <c r="K154" s="87">
        <v>342766.8</v>
      </c>
      <c r="L154" s="87"/>
      <c r="AD154">
        <v>0</v>
      </c>
      <c r="AE154">
        <v>0</v>
      </c>
      <c r="AN154" s="49">
        <v>342766.8</v>
      </c>
      <c r="AO154">
        <v>0</v>
      </c>
      <c r="AQ154" t="s">
        <v>764</v>
      </c>
      <c r="AR154">
        <v>0</v>
      </c>
      <c r="AT154">
        <v>0</v>
      </c>
      <c r="AV154" t="s">
        <v>764</v>
      </c>
      <c r="AW154" s="49">
        <v>342766.8</v>
      </c>
      <c r="AX154" s="49">
        <v>342766.8</v>
      </c>
      <c r="AZ154">
        <v>0</v>
      </c>
      <c r="BA154">
        <v>0</v>
      </c>
      <c r="CD154">
        <v>1</v>
      </c>
    </row>
    <row r="155" spans="1:82" ht="42.75" x14ac:dyDescent="0.2">
      <c r="A155" s="51" t="s">
        <v>26</v>
      </c>
      <c r="B155" s="43" t="s">
        <v>16</v>
      </c>
      <c r="C155" s="43" t="s">
        <v>27</v>
      </c>
      <c r="D155" s="44" t="s">
        <v>5</v>
      </c>
      <c r="E155" s="45">
        <v>1</v>
      </c>
      <c r="F155" s="46"/>
      <c r="G155" s="45">
        <v>1</v>
      </c>
      <c r="H155" s="47"/>
      <c r="I155" s="48"/>
      <c r="J155" s="47">
        <v>1138.33</v>
      </c>
      <c r="K155" s="43"/>
      <c r="L155" s="47">
        <v>1138.33</v>
      </c>
    </row>
    <row r="156" spans="1:82" ht="15" x14ac:dyDescent="0.2">
      <c r="C156" s="86" t="s">
        <v>763</v>
      </c>
      <c r="D156" s="86"/>
      <c r="E156" s="86"/>
      <c r="F156" s="86"/>
      <c r="G156" s="86"/>
      <c r="H156" s="86"/>
      <c r="I156" s="87">
        <v>1138.33</v>
      </c>
      <c r="J156" s="87"/>
      <c r="K156" s="87">
        <v>1138.33</v>
      </c>
      <c r="L156" s="87"/>
      <c r="AD156">
        <v>0</v>
      </c>
      <c r="AE156">
        <v>0</v>
      </c>
      <c r="AN156" s="49">
        <v>1138.33</v>
      </c>
      <c r="AO156">
        <v>0</v>
      </c>
      <c r="AQ156" t="s">
        <v>764</v>
      </c>
      <c r="AR156">
        <v>0</v>
      </c>
      <c r="AT156">
        <v>0</v>
      </c>
      <c r="AV156" t="s">
        <v>764</v>
      </c>
      <c r="AW156" s="49">
        <v>1138.33</v>
      </c>
      <c r="AX156" s="49">
        <v>1138.33</v>
      </c>
      <c r="AZ156">
        <v>0</v>
      </c>
      <c r="BA156">
        <v>0</v>
      </c>
      <c r="CD156">
        <v>1</v>
      </c>
    </row>
    <row r="157" spans="1:82" ht="42.75" x14ac:dyDescent="0.2">
      <c r="A157" s="51" t="s">
        <v>28</v>
      </c>
      <c r="B157" s="43" t="s">
        <v>29</v>
      </c>
      <c r="C157" s="43" t="s">
        <v>30</v>
      </c>
      <c r="D157" s="44" t="s">
        <v>5</v>
      </c>
      <c r="E157" s="45">
        <v>11</v>
      </c>
      <c r="F157" s="46"/>
      <c r="G157" s="45">
        <v>11</v>
      </c>
      <c r="H157" s="47"/>
      <c r="I157" s="48"/>
      <c r="J157" s="47">
        <v>466.67</v>
      </c>
      <c r="K157" s="43"/>
      <c r="L157" s="47">
        <v>5133.37</v>
      </c>
    </row>
    <row r="158" spans="1:82" ht="15" x14ac:dyDescent="0.2">
      <c r="C158" s="86" t="s">
        <v>763</v>
      </c>
      <c r="D158" s="86"/>
      <c r="E158" s="86"/>
      <c r="F158" s="86"/>
      <c r="G158" s="86"/>
      <c r="H158" s="86"/>
      <c r="I158" s="87">
        <v>466.67</v>
      </c>
      <c r="J158" s="87"/>
      <c r="K158" s="87">
        <v>5133.37</v>
      </c>
      <c r="L158" s="87"/>
      <c r="AD158">
        <v>0</v>
      </c>
      <c r="AE158">
        <v>0</v>
      </c>
      <c r="AN158" s="49">
        <v>5133.37</v>
      </c>
      <c r="AO158">
        <v>0</v>
      </c>
      <c r="AQ158" t="s">
        <v>764</v>
      </c>
      <c r="AR158">
        <v>0</v>
      </c>
      <c r="AT158">
        <v>0</v>
      </c>
      <c r="AV158" t="s">
        <v>764</v>
      </c>
      <c r="AW158" s="49">
        <v>5133.37</v>
      </c>
      <c r="AX158" s="49">
        <v>5133.37</v>
      </c>
      <c r="AZ158">
        <v>0</v>
      </c>
      <c r="BA158">
        <v>0</v>
      </c>
      <c r="CD158">
        <v>1</v>
      </c>
    </row>
    <row r="159" spans="1:82" ht="42.75" x14ac:dyDescent="0.2">
      <c r="A159" s="51" t="s">
        <v>31</v>
      </c>
      <c r="B159" s="43" t="s">
        <v>29</v>
      </c>
      <c r="C159" s="43" t="s">
        <v>32</v>
      </c>
      <c r="D159" s="44" t="s">
        <v>5</v>
      </c>
      <c r="E159" s="45">
        <v>13</v>
      </c>
      <c r="F159" s="46"/>
      <c r="G159" s="45">
        <v>13</v>
      </c>
      <c r="H159" s="47"/>
      <c r="I159" s="48"/>
      <c r="J159" s="47">
        <v>7937.5</v>
      </c>
      <c r="K159" s="43"/>
      <c r="L159" s="47">
        <v>103187.5</v>
      </c>
    </row>
    <row r="160" spans="1:82" ht="15" x14ac:dyDescent="0.2">
      <c r="C160" s="86" t="s">
        <v>763</v>
      </c>
      <c r="D160" s="86"/>
      <c r="E160" s="86"/>
      <c r="F160" s="86"/>
      <c r="G160" s="86"/>
      <c r="H160" s="86"/>
      <c r="I160" s="87">
        <v>7937.5</v>
      </c>
      <c r="J160" s="87"/>
      <c r="K160" s="87">
        <v>103187.5</v>
      </c>
      <c r="L160" s="87"/>
      <c r="AD160">
        <v>0</v>
      </c>
      <c r="AE160">
        <v>0</v>
      </c>
      <c r="AN160" s="49">
        <v>103187.5</v>
      </c>
      <c r="AO160">
        <v>0</v>
      </c>
      <c r="AQ160" t="s">
        <v>764</v>
      </c>
      <c r="AR160">
        <v>0</v>
      </c>
      <c r="AT160">
        <v>0</v>
      </c>
      <c r="AV160" t="s">
        <v>764</v>
      </c>
      <c r="AW160" s="49">
        <v>103187.5</v>
      </c>
      <c r="AX160" s="49">
        <v>103187.5</v>
      </c>
      <c r="AZ160">
        <v>0</v>
      </c>
      <c r="BA160">
        <v>0</v>
      </c>
      <c r="CD160">
        <v>1</v>
      </c>
    </row>
    <row r="161" spans="1:83" ht="28.5" x14ac:dyDescent="0.2">
      <c r="A161" s="51" t="s">
        <v>33</v>
      </c>
      <c r="B161" s="43" t="s">
        <v>34</v>
      </c>
      <c r="C161" s="43" t="s">
        <v>35</v>
      </c>
      <c r="D161" s="44" t="s">
        <v>5</v>
      </c>
      <c r="E161" s="45">
        <v>88</v>
      </c>
      <c r="F161" s="46"/>
      <c r="G161" s="45">
        <v>88</v>
      </c>
      <c r="H161" s="47">
        <v>179.64</v>
      </c>
      <c r="I161" s="48">
        <v>1.1299999999999999</v>
      </c>
      <c r="J161" s="47">
        <v>202.99</v>
      </c>
      <c r="K161" s="43"/>
      <c r="L161" s="47">
        <v>17863.12</v>
      </c>
    </row>
    <row r="162" spans="1:83" ht="15" x14ac:dyDescent="0.2">
      <c r="C162" s="86" t="s">
        <v>763</v>
      </c>
      <c r="D162" s="86"/>
      <c r="E162" s="86"/>
      <c r="F162" s="86"/>
      <c r="G162" s="86"/>
      <c r="H162" s="86"/>
      <c r="I162" s="87">
        <v>202.98999999999998</v>
      </c>
      <c r="J162" s="87"/>
      <c r="K162" s="87">
        <v>17863.12</v>
      </c>
      <c r="L162" s="87"/>
      <c r="AD162">
        <v>0</v>
      </c>
      <c r="AE162">
        <v>0</v>
      </c>
      <c r="AN162" s="49">
        <v>17863.12</v>
      </c>
      <c r="AO162">
        <v>0</v>
      </c>
      <c r="AQ162" t="s">
        <v>764</v>
      </c>
      <c r="AR162">
        <v>0</v>
      </c>
      <c r="AT162">
        <v>0</v>
      </c>
      <c r="AV162" t="s">
        <v>764</v>
      </c>
      <c r="AW162" s="49">
        <v>17863.12</v>
      </c>
      <c r="AZ162">
        <v>0</v>
      </c>
      <c r="BA162">
        <v>0</v>
      </c>
      <c r="CD162">
        <v>2</v>
      </c>
    </row>
    <row r="163" spans="1:83" ht="108" x14ac:dyDescent="0.2">
      <c r="A163" s="34" t="s">
        <v>36</v>
      </c>
      <c r="B163" s="36" t="s">
        <v>777</v>
      </c>
      <c r="C163" s="36" t="s">
        <v>778</v>
      </c>
      <c r="D163" s="37" t="s">
        <v>5</v>
      </c>
      <c r="E163" s="38">
        <v>10</v>
      </c>
      <c r="F163" s="35"/>
      <c r="G163" s="38">
        <v>10</v>
      </c>
      <c r="H163" s="40"/>
      <c r="I163" s="39"/>
      <c r="J163" s="40"/>
      <c r="K163" s="36"/>
      <c r="L163" s="40"/>
    </row>
    <row r="164" spans="1:83" ht="15" x14ac:dyDescent="0.2">
      <c r="A164" s="35"/>
      <c r="B164" s="38">
        <v>1</v>
      </c>
      <c r="C164" s="35" t="s">
        <v>754</v>
      </c>
      <c r="D164" s="37" t="s">
        <v>517</v>
      </c>
      <c r="E164" s="41"/>
      <c r="F164" s="38"/>
      <c r="G164" s="41">
        <v>89.125</v>
      </c>
      <c r="H164" s="38"/>
      <c r="I164" s="38"/>
      <c r="J164" s="38"/>
      <c r="K164" s="38"/>
      <c r="L164" s="42">
        <v>23006.73</v>
      </c>
    </row>
    <row r="165" spans="1:83" ht="28.5" x14ac:dyDescent="0.2">
      <c r="A165" s="36"/>
      <c r="B165" s="36" t="s">
        <v>527</v>
      </c>
      <c r="C165" s="36" t="s">
        <v>528</v>
      </c>
      <c r="D165" s="37" t="s">
        <v>517</v>
      </c>
      <c r="E165" s="38">
        <v>7.75</v>
      </c>
      <c r="F165" s="35">
        <v>1.1499999999999999</v>
      </c>
      <c r="G165" s="38">
        <v>89.125</v>
      </c>
      <c r="H165" s="40"/>
      <c r="I165" s="39"/>
      <c r="J165" s="40">
        <v>258.14</v>
      </c>
      <c r="K165" s="36"/>
      <c r="L165" s="40">
        <v>23006.73</v>
      </c>
    </row>
    <row r="166" spans="1:83" ht="15" x14ac:dyDescent="0.2">
      <c r="A166" s="35"/>
      <c r="B166" s="38">
        <v>2</v>
      </c>
      <c r="C166" s="35" t="s">
        <v>755</v>
      </c>
      <c r="D166" s="37"/>
      <c r="E166" s="41"/>
      <c r="F166" s="38"/>
      <c r="G166" s="41"/>
      <c r="H166" s="38"/>
      <c r="I166" s="38"/>
      <c r="J166" s="38"/>
      <c r="K166" s="38"/>
      <c r="L166" s="42">
        <v>37500.92</v>
      </c>
    </row>
    <row r="167" spans="1:83" ht="15" x14ac:dyDescent="0.2">
      <c r="A167" s="35"/>
      <c r="B167" s="38"/>
      <c r="C167" s="35" t="s">
        <v>758</v>
      </c>
      <c r="D167" s="37" t="s">
        <v>517</v>
      </c>
      <c r="E167" s="41"/>
      <c r="F167" s="38"/>
      <c r="G167" s="41">
        <v>24.495000000000001</v>
      </c>
      <c r="H167" s="38"/>
      <c r="I167" s="38"/>
      <c r="J167" s="38"/>
      <c r="K167" s="38"/>
      <c r="L167" s="42">
        <v>7644.35</v>
      </c>
      <c r="CE167">
        <v>1</v>
      </c>
    </row>
    <row r="168" spans="1:83" ht="42.75" x14ac:dyDescent="0.2">
      <c r="A168" s="36"/>
      <c r="B168" s="36" t="s">
        <v>529</v>
      </c>
      <c r="C168" s="36" t="s">
        <v>530</v>
      </c>
      <c r="D168" s="37" t="s">
        <v>520</v>
      </c>
      <c r="E168" s="38">
        <v>1.63</v>
      </c>
      <c r="F168" s="35">
        <v>1.1499999999999999</v>
      </c>
      <c r="G168" s="38">
        <v>18.745000000000001</v>
      </c>
      <c r="H168" s="40"/>
      <c r="I168" s="39"/>
      <c r="J168" s="40">
        <v>1832.19</v>
      </c>
      <c r="K168" s="36"/>
      <c r="L168" s="40">
        <v>34344.400000000001</v>
      </c>
    </row>
    <row r="169" spans="1:83" ht="28.5" x14ac:dyDescent="0.2">
      <c r="A169" s="36"/>
      <c r="B169" s="36" t="s">
        <v>531</v>
      </c>
      <c r="C169" s="36" t="s">
        <v>773</v>
      </c>
      <c r="D169" s="37" t="s">
        <v>517</v>
      </c>
      <c r="E169" s="38">
        <v>1.63</v>
      </c>
      <c r="F169" s="35">
        <v>1.1499999999999999</v>
      </c>
      <c r="G169" s="38">
        <v>18.745000000000001</v>
      </c>
      <c r="H169" s="40"/>
      <c r="I169" s="39"/>
      <c r="J169" s="40">
        <v>321.89</v>
      </c>
      <c r="K169" s="36"/>
      <c r="L169" s="40">
        <v>6033.83</v>
      </c>
      <c r="CE169">
        <v>1</v>
      </c>
    </row>
    <row r="170" spans="1:83" ht="28.5" x14ac:dyDescent="0.2">
      <c r="A170" s="36"/>
      <c r="B170" s="36" t="s">
        <v>532</v>
      </c>
      <c r="C170" s="36" t="s">
        <v>533</v>
      </c>
      <c r="D170" s="37" t="s">
        <v>520</v>
      </c>
      <c r="E170" s="38">
        <v>0.5</v>
      </c>
      <c r="F170" s="35">
        <v>1.1499999999999999</v>
      </c>
      <c r="G170" s="38">
        <v>5.75</v>
      </c>
      <c r="H170" s="40"/>
      <c r="I170" s="39"/>
      <c r="J170" s="40">
        <v>548.96</v>
      </c>
      <c r="K170" s="36"/>
      <c r="L170" s="40">
        <v>3156.52</v>
      </c>
    </row>
    <row r="171" spans="1:83" ht="28.5" x14ac:dyDescent="0.2">
      <c r="A171" s="36"/>
      <c r="B171" s="36" t="s">
        <v>526</v>
      </c>
      <c r="C171" s="36" t="s">
        <v>757</v>
      </c>
      <c r="D171" s="37" t="s">
        <v>517</v>
      </c>
      <c r="E171" s="38">
        <v>0.5</v>
      </c>
      <c r="F171" s="35">
        <v>1.1499999999999999</v>
      </c>
      <c r="G171" s="38">
        <v>5.75</v>
      </c>
      <c r="H171" s="40"/>
      <c r="I171" s="39"/>
      <c r="J171" s="40">
        <v>280.08999999999997</v>
      </c>
      <c r="K171" s="36"/>
      <c r="L171" s="40">
        <v>1610.52</v>
      </c>
      <c r="CE171">
        <v>1</v>
      </c>
    </row>
    <row r="172" spans="1:83" ht="15" x14ac:dyDescent="0.2">
      <c r="A172" s="35"/>
      <c r="B172" s="38">
        <v>4</v>
      </c>
      <c r="C172" s="35" t="s">
        <v>774</v>
      </c>
      <c r="D172" s="37"/>
      <c r="E172" s="41"/>
      <c r="F172" s="38"/>
      <c r="G172" s="41"/>
      <c r="H172" s="38"/>
      <c r="I172" s="38"/>
      <c r="J172" s="38"/>
      <c r="K172" s="38"/>
      <c r="L172" s="42">
        <v>2462.0700000000002</v>
      </c>
    </row>
    <row r="173" spans="1:83" ht="14.25" x14ac:dyDescent="0.2">
      <c r="A173" s="36"/>
      <c r="B173" s="36" t="s">
        <v>534</v>
      </c>
      <c r="C173" s="36" t="s">
        <v>535</v>
      </c>
      <c r="D173" s="37" t="s">
        <v>258</v>
      </c>
      <c r="E173" s="38">
        <v>0.1</v>
      </c>
      <c r="F173" s="35"/>
      <c r="G173" s="38">
        <v>1</v>
      </c>
      <c r="H173" s="40">
        <v>238.29</v>
      </c>
      <c r="I173" s="39">
        <v>1.72</v>
      </c>
      <c r="J173" s="40">
        <v>409.86</v>
      </c>
      <c r="K173" s="36"/>
      <c r="L173" s="40">
        <v>409.86</v>
      </c>
    </row>
    <row r="174" spans="1:83" ht="14.25" x14ac:dyDescent="0.2">
      <c r="A174" s="36"/>
      <c r="B174" s="36" t="s">
        <v>536</v>
      </c>
      <c r="C174" s="36" t="s">
        <v>537</v>
      </c>
      <c r="D174" s="37" t="s">
        <v>258</v>
      </c>
      <c r="E174" s="38">
        <v>0.03</v>
      </c>
      <c r="F174" s="35"/>
      <c r="G174" s="38">
        <v>0.3</v>
      </c>
      <c r="H174" s="40">
        <v>80.02</v>
      </c>
      <c r="I174" s="39">
        <v>1.72</v>
      </c>
      <c r="J174" s="40">
        <v>137.63</v>
      </c>
      <c r="K174" s="36"/>
      <c r="L174" s="40">
        <v>41.29</v>
      </c>
    </row>
    <row r="175" spans="1:83" ht="14.25" x14ac:dyDescent="0.2">
      <c r="A175" s="36"/>
      <c r="B175" s="36" t="s">
        <v>538</v>
      </c>
      <c r="C175" s="36" t="s">
        <v>539</v>
      </c>
      <c r="D175" s="37" t="s">
        <v>258</v>
      </c>
      <c r="E175" s="38">
        <v>0.02</v>
      </c>
      <c r="F175" s="35"/>
      <c r="G175" s="38">
        <v>0.2</v>
      </c>
      <c r="H175" s="40">
        <v>56.11</v>
      </c>
      <c r="I175" s="39">
        <v>1.59</v>
      </c>
      <c r="J175" s="40">
        <v>89.21</v>
      </c>
      <c r="K175" s="36"/>
      <c r="L175" s="40">
        <v>17.84</v>
      </c>
    </row>
    <row r="176" spans="1:83" ht="14.25" x14ac:dyDescent="0.2">
      <c r="A176" s="36"/>
      <c r="B176" s="36" t="s">
        <v>540</v>
      </c>
      <c r="C176" s="36" t="s">
        <v>541</v>
      </c>
      <c r="D176" s="37" t="s">
        <v>117</v>
      </c>
      <c r="E176" s="38">
        <v>4.0000000000000002E-4</v>
      </c>
      <c r="F176" s="35"/>
      <c r="G176" s="38">
        <v>4.0000000000000001E-3</v>
      </c>
      <c r="H176" s="40">
        <v>61265.39</v>
      </c>
      <c r="I176" s="39">
        <v>1.33</v>
      </c>
      <c r="J176" s="40">
        <v>81482.97</v>
      </c>
      <c r="K176" s="36"/>
      <c r="L176" s="40">
        <v>325.93</v>
      </c>
    </row>
    <row r="177" spans="1:83" ht="14.25" x14ac:dyDescent="0.2">
      <c r="A177" s="36"/>
      <c r="B177" s="36" t="s">
        <v>542</v>
      </c>
      <c r="C177" s="36" t="s">
        <v>543</v>
      </c>
      <c r="D177" s="37" t="s">
        <v>117</v>
      </c>
      <c r="E177" s="38">
        <v>1E-4</v>
      </c>
      <c r="F177" s="35"/>
      <c r="G177" s="38">
        <v>1E-3</v>
      </c>
      <c r="H177" s="40">
        <v>80020.98</v>
      </c>
      <c r="I177" s="39">
        <v>1.03</v>
      </c>
      <c r="J177" s="40">
        <v>82421.61</v>
      </c>
      <c r="K177" s="36"/>
      <c r="L177" s="40">
        <v>82.42</v>
      </c>
    </row>
    <row r="178" spans="1:83" ht="14.25" x14ac:dyDescent="0.2">
      <c r="A178" s="36"/>
      <c r="B178" s="36" t="s">
        <v>544</v>
      </c>
      <c r="C178" s="43" t="s">
        <v>545</v>
      </c>
      <c r="D178" s="44" t="s">
        <v>130</v>
      </c>
      <c r="E178" s="45">
        <v>0.12</v>
      </c>
      <c r="F178" s="46"/>
      <c r="G178" s="45">
        <v>1.2</v>
      </c>
      <c r="H178" s="47">
        <v>1031.73</v>
      </c>
      <c r="I178" s="48">
        <v>1.28</v>
      </c>
      <c r="J178" s="47">
        <v>1320.61</v>
      </c>
      <c r="K178" s="43"/>
      <c r="L178" s="47">
        <v>1584.73</v>
      </c>
    </row>
    <row r="179" spans="1:83" ht="15" x14ac:dyDescent="0.2">
      <c r="A179" s="36"/>
      <c r="B179" s="36"/>
      <c r="C179" s="50" t="s">
        <v>759</v>
      </c>
      <c r="D179" s="37"/>
      <c r="E179" s="38"/>
      <c r="F179" s="35"/>
      <c r="G179" s="38"/>
      <c r="H179" s="40"/>
      <c r="I179" s="39"/>
      <c r="J179" s="40"/>
      <c r="K179" s="36"/>
      <c r="L179" s="40">
        <v>70614.070000000007</v>
      </c>
    </row>
    <row r="180" spans="1:83" ht="14.25" x14ac:dyDescent="0.2">
      <c r="A180" s="36"/>
      <c r="B180" s="36"/>
      <c r="C180" s="36" t="s">
        <v>760</v>
      </c>
      <c r="D180" s="37"/>
      <c r="E180" s="38"/>
      <c r="F180" s="35"/>
      <c r="G180" s="38"/>
      <c r="H180" s="40"/>
      <c r="I180" s="39"/>
      <c r="J180" s="40"/>
      <c r="K180" s="36"/>
      <c r="L180" s="40">
        <v>30651.08</v>
      </c>
    </row>
    <row r="181" spans="1:83" ht="14.25" x14ac:dyDescent="0.2">
      <c r="A181" s="36"/>
      <c r="B181" s="36" t="s">
        <v>6</v>
      </c>
      <c r="C181" s="36" t="s">
        <v>761</v>
      </c>
      <c r="D181" s="37" t="s">
        <v>707</v>
      </c>
      <c r="E181" s="38">
        <v>103</v>
      </c>
      <c r="F181" s="35"/>
      <c r="G181" s="38">
        <v>103</v>
      </c>
      <c r="H181" s="40"/>
      <c r="I181" s="39"/>
      <c r="J181" s="40"/>
      <c r="K181" s="36"/>
      <c r="L181" s="40">
        <v>31570.61</v>
      </c>
    </row>
    <row r="182" spans="1:83" ht="14.25" x14ac:dyDescent="0.2">
      <c r="A182" s="43"/>
      <c r="B182" s="43" t="s">
        <v>7</v>
      </c>
      <c r="C182" s="43" t="s">
        <v>762</v>
      </c>
      <c r="D182" s="44" t="s">
        <v>707</v>
      </c>
      <c r="E182" s="45">
        <v>60</v>
      </c>
      <c r="F182" s="46"/>
      <c r="G182" s="45">
        <v>60</v>
      </c>
      <c r="H182" s="47"/>
      <c r="I182" s="48"/>
      <c r="J182" s="47"/>
      <c r="K182" s="43"/>
      <c r="L182" s="47">
        <v>18390.650000000001</v>
      </c>
    </row>
    <row r="183" spans="1:83" ht="15" x14ac:dyDescent="0.2">
      <c r="C183" s="86" t="s">
        <v>763</v>
      </c>
      <c r="D183" s="86"/>
      <c r="E183" s="86"/>
      <c r="F183" s="86"/>
      <c r="G183" s="86"/>
      <c r="H183" s="86"/>
      <c r="I183" s="87">
        <v>12057.532999999999</v>
      </c>
      <c r="J183" s="87"/>
      <c r="K183" s="87">
        <v>120575.32999999999</v>
      </c>
      <c r="L183" s="87"/>
      <c r="AD183">
        <v>8859.24</v>
      </c>
      <c r="AE183">
        <v>5160.72</v>
      </c>
      <c r="AN183" s="49">
        <v>120575.32999999999</v>
      </c>
      <c r="AO183" s="49">
        <v>37500.92</v>
      </c>
      <c r="AQ183" t="s">
        <v>764</v>
      </c>
      <c r="AR183" s="49">
        <v>23006.73</v>
      </c>
      <c r="AT183" s="49">
        <v>7644.35</v>
      </c>
      <c r="AV183" t="s">
        <v>764</v>
      </c>
      <c r="AW183" s="49">
        <v>2462.0700000000002</v>
      </c>
      <c r="AZ183">
        <v>31570.61</v>
      </c>
      <c r="BA183">
        <v>18390.650000000001</v>
      </c>
      <c r="CD183">
        <v>1</v>
      </c>
    </row>
    <row r="184" spans="1:83" ht="42.75" x14ac:dyDescent="0.2">
      <c r="A184" s="51" t="s">
        <v>37</v>
      </c>
      <c r="B184" s="43" t="s">
        <v>13</v>
      </c>
      <c r="C184" s="43" t="s">
        <v>14</v>
      </c>
      <c r="D184" s="44" t="s">
        <v>5</v>
      </c>
      <c r="E184" s="45">
        <v>20</v>
      </c>
      <c r="F184" s="46"/>
      <c r="G184" s="45">
        <v>20</v>
      </c>
      <c r="H184" s="47"/>
      <c r="I184" s="48"/>
      <c r="J184" s="47">
        <v>18333.330000000002</v>
      </c>
      <c r="K184" s="43"/>
      <c r="L184" s="47">
        <v>366666.6</v>
      </c>
    </row>
    <row r="185" spans="1:83" ht="15" x14ac:dyDescent="0.2">
      <c r="C185" s="86" t="s">
        <v>763</v>
      </c>
      <c r="D185" s="86"/>
      <c r="E185" s="86"/>
      <c r="F185" s="86"/>
      <c r="G185" s="86"/>
      <c r="H185" s="86"/>
      <c r="I185" s="87">
        <v>18333.329999999998</v>
      </c>
      <c r="J185" s="87"/>
      <c r="K185" s="87">
        <v>366666.6</v>
      </c>
      <c r="L185" s="87"/>
      <c r="AD185">
        <v>0</v>
      </c>
      <c r="AE185">
        <v>0</v>
      </c>
      <c r="AN185" s="49">
        <v>366666.6</v>
      </c>
      <c r="AO185">
        <v>0</v>
      </c>
      <c r="AQ185" t="s">
        <v>764</v>
      </c>
      <c r="AR185">
        <v>0</v>
      </c>
      <c r="AT185">
        <v>0</v>
      </c>
      <c r="AV185" t="s">
        <v>764</v>
      </c>
      <c r="AW185" s="49">
        <v>366666.6</v>
      </c>
      <c r="AX185" s="49">
        <v>366666.6</v>
      </c>
      <c r="AZ185">
        <v>0</v>
      </c>
      <c r="BA185">
        <v>0</v>
      </c>
      <c r="CD185">
        <v>1</v>
      </c>
    </row>
    <row r="186" spans="1:83" ht="42.75" x14ac:dyDescent="0.2">
      <c r="A186" s="51" t="s">
        <v>38</v>
      </c>
      <c r="B186" s="43" t="s">
        <v>39</v>
      </c>
      <c r="C186" s="43" t="s">
        <v>40</v>
      </c>
      <c r="D186" s="44" t="s">
        <v>5</v>
      </c>
      <c r="E186" s="45">
        <v>17</v>
      </c>
      <c r="F186" s="46"/>
      <c r="G186" s="45">
        <v>17</v>
      </c>
      <c r="H186" s="47"/>
      <c r="I186" s="48"/>
      <c r="J186" s="47">
        <v>2071.67</v>
      </c>
      <c r="K186" s="43"/>
      <c r="L186" s="47">
        <v>35218.39</v>
      </c>
    </row>
    <row r="187" spans="1:83" ht="15" x14ac:dyDescent="0.2">
      <c r="C187" s="86" t="s">
        <v>763</v>
      </c>
      <c r="D187" s="86"/>
      <c r="E187" s="86"/>
      <c r="F187" s="86"/>
      <c r="G187" s="86"/>
      <c r="H187" s="86"/>
      <c r="I187" s="87">
        <v>2071.67</v>
      </c>
      <c r="J187" s="87"/>
      <c r="K187" s="87">
        <v>35218.39</v>
      </c>
      <c r="L187" s="87"/>
      <c r="AD187">
        <v>0</v>
      </c>
      <c r="AE187">
        <v>0</v>
      </c>
      <c r="AN187" s="49">
        <v>35218.39</v>
      </c>
      <c r="AO187">
        <v>0</v>
      </c>
      <c r="AQ187" t="s">
        <v>764</v>
      </c>
      <c r="AR187">
        <v>0</v>
      </c>
      <c r="AT187">
        <v>0</v>
      </c>
      <c r="AV187" t="s">
        <v>764</v>
      </c>
      <c r="AW187" s="49">
        <v>35218.39</v>
      </c>
      <c r="AX187" s="49">
        <v>35218.39</v>
      </c>
      <c r="AZ187">
        <v>0</v>
      </c>
      <c r="BA187">
        <v>0</v>
      </c>
      <c r="CD187">
        <v>1</v>
      </c>
    </row>
    <row r="188" spans="1:83" ht="108" x14ac:dyDescent="0.2">
      <c r="A188" s="34" t="s">
        <v>41</v>
      </c>
      <c r="B188" s="36" t="s">
        <v>779</v>
      </c>
      <c r="C188" s="36" t="s">
        <v>780</v>
      </c>
      <c r="D188" s="37" t="s">
        <v>5</v>
      </c>
      <c r="E188" s="38">
        <v>3</v>
      </c>
      <c r="F188" s="35"/>
      <c r="G188" s="38">
        <v>3</v>
      </c>
      <c r="H188" s="40"/>
      <c r="I188" s="39"/>
      <c r="J188" s="40"/>
      <c r="K188" s="36"/>
      <c r="L188" s="40"/>
    </row>
    <row r="189" spans="1:83" ht="15" x14ac:dyDescent="0.2">
      <c r="A189" s="35"/>
      <c r="B189" s="38">
        <v>1</v>
      </c>
      <c r="C189" s="35" t="s">
        <v>754</v>
      </c>
      <c r="D189" s="37" t="s">
        <v>517</v>
      </c>
      <c r="E189" s="41"/>
      <c r="F189" s="38"/>
      <c r="G189" s="41">
        <v>40.365000000000002</v>
      </c>
      <c r="H189" s="38"/>
      <c r="I189" s="38"/>
      <c r="J189" s="38"/>
      <c r="K189" s="38"/>
      <c r="L189" s="42">
        <v>10293.08</v>
      </c>
    </row>
    <row r="190" spans="1:83" ht="28.5" x14ac:dyDescent="0.2">
      <c r="A190" s="36"/>
      <c r="B190" s="36" t="s">
        <v>546</v>
      </c>
      <c r="C190" s="36" t="s">
        <v>547</v>
      </c>
      <c r="D190" s="37" t="s">
        <v>517</v>
      </c>
      <c r="E190" s="38">
        <v>11.7</v>
      </c>
      <c r="F190" s="35">
        <v>1.1499999999999999</v>
      </c>
      <c r="G190" s="38">
        <v>40.365000000000002</v>
      </c>
      <c r="H190" s="40"/>
      <c r="I190" s="39"/>
      <c r="J190" s="40">
        <v>255</v>
      </c>
      <c r="K190" s="36"/>
      <c r="L190" s="40">
        <v>10293.08</v>
      </c>
    </row>
    <row r="191" spans="1:83" ht="15" x14ac:dyDescent="0.2">
      <c r="A191" s="35"/>
      <c r="B191" s="38">
        <v>2</v>
      </c>
      <c r="C191" s="35" t="s">
        <v>755</v>
      </c>
      <c r="D191" s="37"/>
      <c r="E191" s="41"/>
      <c r="F191" s="38"/>
      <c r="G191" s="41"/>
      <c r="H191" s="38"/>
      <c r="I191" s="38"/>
      <c r="J191" s="38"/>
      <c r="K191" s="38"/>
      <c r="L191" s="42">
        <v>18651.580000000002</v>
      </c>
    </row>
    <row r="192" spans="1:83" ht="15" x14ac:dyDescent="0.2">
      <c r="A192" s="35"/>
      <c r="B192" s="38"/>
      <c r="C192" s="35" t="s">
        <v>758</v>
      </c>
      <c r="D192" s="37" t="s">
        <v>517</v>
      </c>
      <c r="E192" s="41"/>
      <c r="F192" s="38"/>
      <c r="G192" s="41">
        <v>12.0405</v>
      </c>
      <c r="H192" s="38"/>
      <c r="I192" s="38"/>
      <c r="J192" s="38"/>
      <c r="K192" s="38"/>
      <c r="L192" s="42">
        <v>3764.68</v>
      </c>
      <c r="CE192">
        <v>1</v>
      </c>
    </row>
    <row r="193" spans="1:83" ht="42.75" x14ac:dyDescent="0.2">
      <c r="A193" s="36"/>
      <c r="B193" s="36" t="s">
        <v>529</v>
      </c>
      <c r="C193" s="36" t="s">
        <v>530</v>
      </c>
      <c r="D193" s="37" t="s">
        <v>520</v>
      </c>
      <c r="E193" s="38">
        <v>2.72</v>
      </c>
      <c r="F193" s="35">
        <v>1.1499999999999999</v>
      </c>
      <c r="G193" s="38">
        <v>9.3840000000000003</v>
      </c>
      <c r="H193" s="40"/>
      <c r="I193" s="39"/>
      <c r="J193" s="40">
        <v>1832.19</v>
      </c>
      <c r="K193" s="36"/>
      <c r="L193" s="40">
        <v>17193.27</v>
      </c>
    </row>
    <row r="194" spans="1:83" ht="28.5" x14ac:dyDescent="0.2">
      <c r="A194" s="36"/>
      <c r="B194" s="36" t="s">
        <v>531</v>
      </c>
      <c r="C194" s="36" t="s">
        <v>773</v>
      </c>
      <c r="D194" s="37" t="s">
        <v>517</v>
      </c>
      <c r="E194" s="38">
        <v>2.72</v>
      </c>
      <c r="F194" s="35">
        <v>1.1499999999999999</v>
      </c>
      <c r="G194" s="38">
        <v>9.3840000000000003</v>
      </c>
      <c r="H194" s="40"/>
      <c r="I194" s="39"/>
      <c r="J194" s="40">
        <v>321.89</v>
      </c>
      <c r="K194" s="36"/>
      <c r="L194" s="40">
        <v>3020.62</v>
      </c>
      <c r="CE194">
        <v>1</v>
      </c>
    </row>
    <row r="195" spans="1:83" ht="28.5" x14ac:dyDescent="0.2">
      <c r="A195" s="36"/>
      <c r="B195" s="36" t="s">
        <v>532</v>
      </c>
      <c r="C195" s="36" t="s">
        <v>533</v>
      </c>
      <c r="D195" s="37" t="s">
        <v>520</v>
      </c>
      <c r="E195" s="38">
        <v>0.77</v>
      </c>
      <c r="F195" s="35">
        <v>1.1499999999999999</v>
      </c>
      <c r="G195" s="38">
        <v>2.6564999999999999</v>
      </c>
      <c r="H195" s="40"/>
      <c r="I195" s="39"/>
      <c r="J195" s="40">
        <v>548.96</v>
      </c>
      <c r="K195" s="36"/>
      <c r="L195" s="40">
        <v>1458.31</v>
      </c>
    </row>
    <row r="196" spans="1:83" ht="28.5" x14ac:dyDescent="0.2">
      <c r="A196" s="36"/>
      <c r="B196" s="36" t="s">
        <v>526</v>
      </c>
      <c r="C196" s="36" t="s">
        <v>757</v>
      </c>
      <c r="D196" s="37" t="s">
        <v>517</v>
      </c>
      <c r="E196" s="38">
        <v>0.77</v>
      </c>
      <c r="F196" s="35">
        <v>1.1499999999999999</v>
      </c>
      <c r="G196" s="38">
        <v>2.6564999999999999</v>
      </c>
      <c r="H196" s="40"/>
      <c r="I196" s="39"/>
      <c r="J196" s="40">
        <v>280.08999999999997</v>
      </c>
      <c r="K196" s="36"/>
      <c r="L196" s="40">
        <v>744.06</v>
      </c>
      <c r="CE196">
        <v>1</v>
      </c>
    </row>
    <row r="197" spans="1:83" ht="15" x14ac:dyDescent="0.2">
      <c r="A197" s="35"/>
      <c r="B197" s="38">
        <v>4</v>
      </c>
      <c r="C197" s="35" t="s">
        <v>774</v>
      </c>
      <c r="D197" s="37"/>
      <c r="E197" s="41"/>
      <c r="F197" s="38"/>
      <c r="G197" s="41"/>
      <c r="H197" s="38"/>
      <c r="I197" s="38"/>
      <c r="J197" s="38"/>
      <c r="K197" s="38"/>
      <c r="L197" s="42">
        <v>738.63</v>
      </c>
    </row>
    <row r="198" spans="1:83" ht="14.25" x14ac:dyDescent="0.2">
      <c r="A198" s="36"/>
      <c r="B198" s="36" t="s">
        <v>534</v>
      </c>
      <c r="C198" s="36" t="s">
        <v>535</v>
      </c>
      <c r="D198" s="37" t="s">
        <v>258</v>
      </c>
      <c r="E198" s="38">
        <v>0.1</v>
      </c>
      <c r="F198" s="35"/>
      <c r="G198" s="38">
        <v>0.3</v>
      </c>
      <c r="H198" s="40">
        <v>238.29</v>
      </c>
      <c r="I198" s="39">
        <v>1.72</v>
      </c>
      <c r="J198" s="40">
        <v>409.86</v>
      </c>
      <c r="K198" s="36"/>
      <c r="L198" s="40">
        <v>122.96</v>
      </c>
    </row>
    <row r="199" spans="1:83" ht="14.25" x14ac:dyDescent="0.2">
      <c r="A199" s="36"/>
      <c r="B199" s="36" t="s">
        <v>536</v>
      </c>
      <c r="C199" s="36" t="s">
        <v>537</v>
      </c>
      <c r="D199" s="37" t="s">
        <v>258</v>
      </c>
      <c r="E199" s="38">
        <v>0.03</v>
      </c>
      <c r="F199" s="35"/>
      <c r="G199" s="38">
        <v>0.09</v>
      </c>
      <c r="H199" s="40">
        <v>80.02</v>
      </c>
      <c r="I199" s="39">
        <v>1.72</v>
      </c>
      <c r="J199" s="40">
        <v>137.63</v>
      </c>
      <c r="K199" s="36"/>
      <c r="L199" s="40">
        <v>12.39</v>
      </c>
    </row>
    <row r="200" spans="1:83" ht="14.25" x14ac:dyDescent="0.2">
      <c r="A200" s="36"/>
      <c r="B200" s="36" t="s">
        <v>538</v>
      </c>
      <c r="C200" s="36" t="s">
        <v>539</v>
      </c>
      <c r="D200" s="37" t="s">
        <v>258</v>
      </c>
      <c r="E200" s="38">
        <v>0.02</v>
      </c>
      <c r="F200" s="35"/>
      <c r="G200" s="38">
        <v>0.06</v>
      </c>
      <c r="H200" s="40">
        <v>56.11</v>
      </c>
      <c r="I200" s="39">
        <v>1.59</v>
      </c>
      <c r="J200" s="40">
        <v>89.21</v>
      </c>
      <c r="K200" s="36"/>
      <c r="L200" s="40">
        <v>5.35</v>
      </c>
    </row>
    <row r="201" spans="1:83" ht="14.25" x14ac:dyDescent="0.2">
      <c r="A201" s="36"/>
      <c r="B201" s="36" t="s">
        <v>540</v>
      </c>
      <c r="C201" s="36" t="s">
        <v>541</v>
      </c>
      <c r="D201" s="37" t="s">
        <v>117</v>
      </c>
      <c r="E201" s="38">
        <v>4.0000000000000002E-4</v>
      </c>
      <c r="F201" s="35"/>
      <c r="G201" s="38">
        <v>1.1999999999999999E-3</v>
      </c>
      <c r="H201" s="40">
        <v>61265.39</v>
      </c>
      <c r="I201" s="39">
        <v>1.33</v>
      </c>
      <c r="J201" s="40">
        <v>81482.97</v>
      </c>
      <c r="K201" s="36"/>
      <c r="L201" s="40">
        <v>97.78</v>
      </c>
    </row>
    <row r="202" spans="1:83" ht="14.25" x14ac:dyDescent="0.2">
      <c r="A202" s="36"/>
      <c r="B202" s="36" t="s">
        <v>542</v>
      </c>
      <c r="C202" s="36" t="s">
        <v>543</v>
      </c>
      <c r="D202" s="37" t="s">
        <v>117</v>
      </c>
      <c r="E202" s="38">
        <v>1E-4</v>
      </c>
      <c r="F202" s="35"/>
      <c r="G202" s="38">
        <v>2.9999999999999997E-4</v>
      </c>
      <c r="H202" s="40">
        <v>80020.98</v>
      </c>
      <c r="I202" s="39">
        <v>1.03</v>
      </c>
      <c r="J202" s="40">
        <v>82421.61</v>
      </c>
      <c r="K202" s="36"/>
      <c r="L202" s="40">
        <v>24.73</v>
      </c>
    </row>
    <row r="203" spans="1:83" ht="14.25" x14ac:dyDescent="0.2">
      <c r="A203" s="36"/>
      <c r="B203" s="36" t="s">
        <v>544</v>
      </c>
      <c r="C203" s="43" t="s">
        <v>545</v>
      </c>
      <c r="D203" s="44" t="s">
        <v>130</v>
      </c>
      <c r="E203" s="45">
        <v>0.12</v>
      </c>
      <c r="F203" s="46"/>
      <c r="G203" s="45">
        <v>0.36</v>
      </c>
      <c r="H203" s="47">
        <v>1031.73</v>
      </c>
      <c r="I203" s="48">
        <v>1.28</v>
      </c>
      <c r="J203" s="47">
        <v>1320.61</v>
      </c>
      <c r="K203" s="43"/>
      <c r="L203" s="47">
        <v>475.42</v>
      </c>
    </row>
    <row r="204" spans="1:83" ht="15" x14ac:dyDescent="0.2">
      <c r="A204" s="36"/>
      <c r="B204" s="36"/>
      <c r="C204" s="50" t="s">
        <v>759</v>
      </c>
      <c r="D204" s="37"/>
      <c r="E204" s="38"/>
      <c r="F204" s="35"/>
      <c r="G204" s="38"/>
      <c r="H204" s="40"/>
      <c r="I204" s="39"/>
      <c r="J204" s="40"/>
      <c r="K204" s="36"/>
      <c r="L204" s="40">
        <v>33447.97</v>
      </c>
    </row>
    <row r="205" spans="1:83" ht="14.25" x14ac:dyDescent="0.2">
      <c r="A205" s="36"/>
      <c r="B205" s="36"/>
      <c r="C205" s="36" t="s">
        <v>760</v>
      </c>
      <c r="D205" s="37"/>
      <c r="E205" s="38"/>
      <c r="F205" s="35"/>
      <c r="G205" s="38"/>
      <c r="H205" s="40"/>
      <c r="I205" s="39"/>
      <c r="J205" s="40"/>
      <c r="K205" s="36"/>
      <c r="L205" s="40">
        <v>14057.76</v>
      </c>
    </row>
    <row r="206" spans="1:83" ht="14.25" x14ac:dyDescent="0.2">
      <c r="A206" s="36"/>
      <c r="B206" s="36" t="s">
        <v>6</v>
      </c>
      <c r="C206" s="36" t="s">
        <v>761</v>
      </c>
      <c r="D206" s="37" t="s">
        <v>707</v>
      </c>
      <c r="E206" s="38">
        <v>103</v>
      </c>
      <c r="F206" s="35"/>
      <c r="G206" s="38">
        <v>103</v>
      </c>
      <c r="H206" s="40"/>
      <c r="I206" s="39"/>
      <c r="J206" s="40"/>
      <c r="K206" s="36"/>
      <c r="L206" s="40">
        <v>14479.49</v>
      </c>
    </row>
    <row r="207" spans="1:83" ht="14.25" x14ac:dyDescent="0.2">
      <c r="A207" s="43"/>
      <c r="B207" s="43" t="s">
        <v>7</v>
      </c>
      <c r="C207" s="43" t="s">
        <v>762</v>
      </c>
      <c r="D207" s="44" t="s">
        <v>707</v>
      </c>
      <c r="E207" s="45">
        <v>60</v>
      </c>
      <c r="F207" s="46"/>
      <c r="G207" s="45">
        <v>60</v>
      </c>
      <c r="H207" s="47"/>
      <c r="I207" s="48"/>
      <c r="J207" s="47"/>
      <c r="K207" s="43"/>
      <c r="L207" s="47">
        <v>8434.66</v>
      </c>
    </row>
    <row r="208" spans="1:83" ht="15" x14ac:dyDescent="0.2">
      <c r="C208" s="86" t="s">
        <v>763</v>
      </c>
      <c r="D208" s="86"/>
      <c r="E208" s="86"/>
      <c r="F208" s="86"/>
      <c r="G208" s="86"/>
      <c r="H208" s="86"/>
      <c r="I208" s="87">
        <v>18787.373333333333</v>
      </c>
      <c r="J208" s="87"/>
      <c r="K208" s="87">
        <v>56362.12</v>
      </c>
      <c r="L208" s="87"/>
      <c r="AD208">
        <v>2648.07</v>
      </c>
      <c r="AE208">
        <v>1542.56</v>
      </c>
      <c r="AN208" s="49">
        <v>56362.12</v>
      </c>
      <c r="AO208" s="49">
        <v>18651.580000000002</v>
      </c>
      <c r="AQ208" t="s">
        <v>764</v>
      </c>
      <c r="AR208" s="49">
        <v>10293.08</v>
      </c>
      <c r="AT208" s="49">
        <v>3764.68</v>
      </c>
      <c r="AV208" t="s">
        <v>764</v>
      </c>
      <c r="AW208" s="49">
        <v>738.63</v>
      </c>
      <c r="AZ208">
        <v>14479.49</v>
      </c>
      <c r="BA208">
        <v>8434.66</v>
      </c>
      <c r="CD208">
        <v>1</v>
      </c>
    </row>
    <row r="209" spans="1:82" ht="42.75" x14ac:dyDescent="0.2">
      <c r="A209" s="51" t="s">
        <v>42</v>
      </c>
      <c r="B209" s="43" t="s">
        <v>13</v>
      </c>
      <c r="C209" s="43" t="s">
        <v>14</v>
      </c>
      <c r="D209" s="44" t="s">
        <v>5</v>
      </c>
      <c r="E209" s="45">
        <v>9</v>
      </c>
      <c r="F209" s="46"/>
      <c r="G209" s="45">
        <v>9</v>
      </c>
      <c r="H209" s="47"/>
      <c r="I209" s="48"/>
      <c r="J209" s="47">
        <v>18333.330000000002</v>
      </c>
      <c r="K209" s="43"/>
      <c r="L209" s="47">
        <v>164999.97</v>
      </c>
    </row>
    <row r="210" spans="1:82" ht="15" x14ac:dyDescent="0.2">
      <c r="C210" s="86" t="s">
        <v>763</v>
      </c>
      <c r="D210" s="86"/>
      <c r="E210" s="86"/>
      <c r="F210" s="86"/>
      <c r="G210" s="86"/>
      <c r="H210" s="86"/>
      <c r="I210" s="87">
        <v>18333.330000000002</v>
      </c>
      <c r="J210" s="87"/>
      <c r="K210" s="87">
        <v>164999.97</v>
      </c>
      <c r="L210" s="87"/>
      <c r="AD210">
        <v>0</v>
      </c>
      <c r="AE210">
        <v>0</v>
      </c>
      <c r="AN210" s="49">
        <v>164999.97</v>
      </c>
      <c r="AO210">
        <v>0</v>
      </c>
      <c r="AQ210" t="s">
        <v>764</v>
      </c>
      <c r="AR210">
        <v>0</v>
      </c>
      <c r="AT210">
        <v>0</v>
      </c>
      <c r="AV210" t="s">
        <v>764</v>
      </c>
      <c r="AW210" s="49">
        <v>164999.97</v>
      </c>
      <c r="AX210" s="49">
        <v>164999.97</v>
      </c>
      <c r="AZ210">
        <v>0</v>
      </c>
      <c r="BA210">
        <v>0</v>
      </c>
      <c r="CD210">
        <v>1</v>
      </c>
    </row>
    <row r="211" spans="1:82" ht="42.75" x14ac:dyDescent="0.2">
      <c r="A211" s="51" t="s">
        <v>43</v>
      </c>
      <c r="B211" s="43" t="s">
        <v>44</v>
      </c>
      <c r="C211" s="43" t="s">
        <v>45</v>
      </c>
      <c r="D211" s="44" t="s">
        <v>5</v>
      </c>
      <c r="E211" s="45">
        <v>24</v>
      </c>
      <c r="F211" s="46"/>
      <c r="G211" s="45">
        <v>24</v>
      </c>
      <c r="H211" s="47"/>
      <c r="I211" s="48"/>
      <c r="J211" s="47">
        <v>566.66999999999996</v>
      </c>
      <c r="K211" s="43"/>
      <c r="L211" s="47">
        <v>13600.08</v>
      </c>
    </row>
    <row r="212" spans="1:82" ht="15" x14ac:dyDescent="0.2">
      <c r="C212" s="86" t="s">
        <v>763</v>
      </c>
      <c r="D212" s="86"/>
      <c r="E212" s="86"/>
      <c r="F212" s="86"/>
      <c r="G212" s="86"/>
      <c r="H212" s="86"/>
      <c r="I212" s="87">
        <v>566.66999999999996</v>
      </c>
      <c r="J212" s="87"/>
      <c r="K212" s="87">
        <v>13600.08</v>
      </c>
      <c r="L212" s="87"/>
      <c r="AD212">
        <v>0</v>
      </c>
      <c r="AE212">
        <v>0</v>
      </c>
      <c r="AN212" s="49">
        <v>13600.08</v>
      </c>
      <c r="AO212">
        <v>0</v>
      </c>
      <c r="AQ212" t="s">
        <v>764</v>
      </c>
      <c r="AR212">
        <v>0</v>
      </c>
      <c r="AT212">
        <v>0</v>
      </c>
      <c r="AV212" t="s">
        <v>764</v>
      </c>
      <c r="AW212" s="49">
        <v>13600.08</v>
      </c>
      <c r="AX212" s="49">
        <v>13600.08</v>
      </c>
      <c r="AZ212">
        <v>0</v>
      </c>
      <c r="BA212">
        <v>0</v>
      </c>
      <c r="CD212">
        <v>1</v>
      </c>
    </row>
    <row r="213" spans="1:82" ht="42.75" x14ac:dyDescent="0.2">
      <c r="A213" s="51" t="s">
        <v>46</v>
      </c>
      <c r="B213" s="43" t="s">
        <v>44</v>
      </c>
      <c r="C213" s="43" t="s">
        <v>781</v>
      </c>
      <c r="D213" s="44" t="s">
        <v>5</v>
      </c>
      <c r="E213" s="45">
        <v>3</v>
      </c>
      <c r="F213" s="46"/>
      <c r="G213" s="45">
        <v>3</v>
      </c>
      <c r="H213" s="47"/>
      <c r="I213" s="48"/>
      <c r="J213" s="47">
        <v>821.67</v>
      </c>
      <c r="K213" s="43"/>
      <c r="L213" s="47">
        <v>2465.0100000000002</v>
      </c>
    </row>
    <row r="214" spans="1:82" ht="15" x14ac:dyDescent="0.2">
      <c r="C214" s="86" t="s">
        <v>763</v>
      </c>
      <c r="D214" s="86"/>
      <c r="E214" s="86"/>
      <c r="F214" s="86"/>
      <c r="G214" s="86"/>
      <c r="H214" s="86"/>
      <c r="I214" s="87">
        <v>821.67000000000007</v>
      </c>
      <c r="J214" s="87"/>
      <c r="K214" s="87">
        <v>2465.0100000000002</v>
      </c>
      <c r="L214" s="87"/>
      <c r="AD214">
        <v>0</v>
      </c>
      <c r="AE214">
        <v>0</v>
      </c>
      <c r="AN214" s="49">
        <v>2465.0100000000002</v>
      </c>
      <c r="AO214">
        <v>0</v>
      </c>
      <c r="AQ214" t="s">
        <v>764</v>
      </c>
      <c r="AR214">
        <v>0</v>
      </c>
      <c r="AT214">
        <v>0</v>
      </c>
      <c r="AV214" t="s">
        <v>764</v>
      </c>
      <c r="AW214" s="49">
        <v>2465.0100000000002</v>
      </c>
      <c r="AX214" s="49">
        <v>2465.0100000000002</v>
      </c>
      <c r="AZ214">
        <v>0</v>
      </c>
      <c r="BA214">
        <v>0</v>
      </c>
      <c r="CD214">
        <v>1</v>
      </c>
    </row>
    <row r="215" spans="1:82" ht="42.75" x14ac:dyDescent="0.2">
      <c r="A215" s="51" t="s">
        <v>47</v>
      </c>
      <c r="B215" s="43" t="s">
        <v>48</v>
      </c>
      <c r="C215" s="43" t="s">
        <v>49</v>
      </c>
      <c r="D215" s="44" t="s">
        <v>5</v>
      </c>
      <c r="E215" s="45">
        <v>186</v>
      </c>
      <c r="F215" s="46"/>
      <c r="G215" s="45">
        <v>186</v>
      </c>
      <c r="H215" s="47"/>
      <c r="I215" s="48"/>
      <c r="J215" s="47">
        <v>1712.5</v>
      </c>
      <c r="K215" s="43"/>
      <c r="L215" s="47">
        <v>318525</v>
      </c>
    </row>
    <row r="216" spans="1:82" ht="15" x14ac:dyDescent="0.2">
      <c r="C216" s="86" t="s">
        <v>763</v>
      </c>
      <c r="D216" s="86"/>
      <c r="E216" s="86"/>
      <c r="F216" s="86"/>
      <c r="G216" s="86"/>
      <c r="H216" s="86"/>
      <c r="I216" s="87">
        <v>1712.5</v>
      </c>
      <c r="J216" s="87"/>
      <c r="K216" s="87">
        <v>318525</v>
      </c>
      <c r="L216" s="87"/>
      <c r="AD216">
        <v>0</v>
      </c>
      <c r="AE216">
        <v>0</v>
      </c>
      <c r="AN216" s="49">
        <v>318525</v>
      </c>
      <c r="AO216">
        <v>0</v>
      </c>
      <c r="AQ216" t="s">
        <v>764</v>
      </c>
      <c r="AR216">
        <v>0</v>
      </c>
      <c r="AT216">
        <v>0</v>
      </c>
      <c r="AV216" t="s">
        <v>764</v>
      </c>
      <c r="AW216" s="49">
        <v>318525</v>
      </c>
      <c r="AX216" s="49">
        <v>318525</v>
      </c>
      <c r="AZ216">
        <v>0</v>
      </c>
      <c r="BA216">
        <v>0</v>
      </c>
      <c r="CD216">
        <v>1</v>
      </c>
    </row>
    <row r="217" spans="1:82" ht="42.75" x14ac:dyDescent="0.2">
      <c r="A217" s="51" t="s">
        <v>50</v>
      </c>
      <c r="B217" s="43" t="s">
        <v>51</v>
      </c>
      <c r="C217" s="43" t="s">
        <v>782</v>
      </c>
      <c r="D217" s="44" t="s">
        <v>5</v>
      </c>
      <c r="E217" s="45">
        <v>2</v>
      </c>
      <c r="F217" s="46"/>
      <c r="G217" s="45">
        <v>2</v>
      </c>
      <c r="H217" s="47"/>
      <c r="I217" s="48"/>
      <c r="J217" s="47">
        <v>354.17</v>
      </c>
      <c r="K217" s="43"/>
      <c r="L217" s="47">
        <v>708.34</v>
      </c>
    </row>
    <row r="218" spans="1:82" ht="15" x14ac:dyDescent="0.2">
      <c r="C218" s="86" t="s">
        <v>763</v>
      </c>
      <c r="D218" s="86"/>
      <c r="E218" s="86"/>
      <c r="F218" s="86"/>
      <c r="G218" s="86"/>
      <c r="H218" s="86"/>
      <c r="I218" s="87">
        <v>354.17</v>
      </c>
      <c r="J218" s="87"/>
      <c r="K218" s="87">
        <v>708.34</v>
      </c>
      <c r="L218" s="87"/>
      <c r="AD218">
        <v>0</v>
      </c>
      <c r="AE218">
        <v>0</v>
      </c>
      <c r="AN218" s="49">
        <v>708.34</v>
      </c>
      <c r="AO218">
        <v>0</v>
      </c>
      <c r="AQ218" t="s">
        <v>764</v>
      </c>
      <c r="AR218">
        <v>0</v>
      </c>
      <c r="AT218">
        <v>0</v>
      </c>
      <c r="AV218" t="s">
        <v>764</v>
      </c>
      <c r="AW218" s="49">
        <v>708.34</v>
      </c>
      <c r="AX218" s="49">
        <v>708.34</v>
      </c>
      <c r="AZ218">
        <v>0</v>
      </c>
      <c r="BA218">
        <v>0</v>
      </c>
      <c r="CD218">
        <v>1</v>
      </c>
    </row>
    <row r="219" spans="1:82" ht="42.75" x14ac:dyDescent="0.2">
      <c r="A219" s="51" t="s">
        <v>52</v>
      </c>
      <c r="B219" s="43" t="s">
        <v>53</v>
      </c>
      <c r="C219" s="43" t="s">
        <v>783</v>
      </c>
      <c r="D219" s="44" t="s">
        <v>5</v>
      </c>
      <c r="E219" s="45">
        <v>12</v>
      </c>
      <c r="F219" s="46"/>
      <c r="G219" s="45">
        <v>12</v>
      </c>
      <c r="H219" s="47"/>
      <c r="I219" s="48"/>
      <c r="J219" s="47">
        <v>183.33</v>
      </c>
      <c r="K219" s="43"/>
      <c r="L219" s="47">
        <v>2199.96</v>
      </c>
    </row>
    <row r="220" spans="1:82" ht="15" x14ac:dyDescent="0.2">
      <c r="C220" s="86" t="s">
        <v>763</v>
      </c>
      <c r="D220" s="86"/>
      <c r="E220" s="86"/>
      <c r="F220" s="86"/>
      <c r="G220" s="86"/>
      <c r="H220" s="86"/>
      <c r="I220" s="87">
        <v>183.33</v>
      </c>
      <c r="J220" s="87"/>
      <c r="K220" s="87">
        <v>2199.96</v>
      </c>
      <c r="L220" s="87"/>
      <c r="AD220">
        <v>0</v>
      </c>
      <c r="AE220">
        <v>0</v>
      </c>
      <c r="AN220" s="49">
        <v>2199.96</v>
      </c>
      <c r="AO220">
        <v>0</v>
      </c>
      <c r="AQ220" t="s">
        <v>764</v>
      </c>
      <c r="AR220">
        <v>0</v>
      </c>
      <c r="AT220">
        <v>0</v>
      </c>
      <c r="AV220" t="s">
        <v>764</v>
      </c>
      <c r="AW220" s="49">
        <v>2199.96</v>
      </c>
      <c r="AX220" s="49">
        <v>2199.96</v>
      </c>
      <c r="AZ220">
        <v>0</v>
      </c>
      <c r="BA220">
        <v>0</v>
      </c>
      <c r="CD220">
        <v>1</v>
      </c>
    </row>
    <row r="221" spans="1:82" ht="42.75" x14ac:dyDescent="0.2">
      <c r="A221" s="51" t="s">
        <v>54</v>
      </c>
      <c r="B221" s="43" t="s">
        <v>55</v>
      </c>
      <c r="C221" s="43" t="s">
        <v>784</v>
      </c>
      <c r="D221" s="44" t="s">
        <v>5</v>
      </c>
      <c r="E221" s="45">
        <v>4</v>
      </c>
      <c r="F221" s="46"/>
      <c r="G221" s="45">
        <v>4</v>
      </c>
      <c r="H221" s="47"/>
      <c r="I221" s="48"/>
      <c r="J221" s="47">
        <v>3093.33</v>
      </c>
      <c r="K221" s="43"/>
      <c r="L221" s="47">
        <v>12373.32</v>
      </c>
    </row>
    <row r="222" spans="1:82" ht="15" x14ac:dyDescent="0.2">
      <c r="C222" s="86" t="s">
        <v>763</v>
      </c>
      <c r="D222" s="86"/>
      <c r="E222" s="86"/>
      <c r="F222" s="86"/>
      <c r="G222" s="86"/>
      <c r="H222" s="86"/>
      <c r="I222" s="87">
        <v>3093.33</v>
      </c>
      <c r="J222" s="87"/>
      <c r="K222" s="87">
        <v>12373.32</v>
      </c>
      <c r="L222" s="87"/>
      <c r="AD222">
        <v>0</v>
      </c>
      <c r="AE222">
        <v>0</v>
      </c>
      <c r="AN222" s="49">
        <v>12373.32</v>
      </c>
      <c r="AO222">
        <v>0</v>
      </c>
      <c r="AQ222" t="s">
        <v>764</v>
      </c>
      <c r="AR222">
        <v>0</v>
      </c>
      <c r="AT222">
        <v>0</v>
      </c>
      <c r="AV222" t="s">
        <v>764</v>
      </c>
      <c r="AW222" s="49">
        <v>12373.32</v>
      </c>
      <c r="AX222" s="49">
        <v>12373.32</v>
      </c>
      <c r="AZ222">
        <v>0</v>
      </c>
      <c r="BA222">
        <v>0</v>
      </c>
      <c r="CD222">
        <v>1</v>
      </c>
    </row>
    <row r="223" spans="1:82" ht="108" x14ac:dyDescent="0.2">
      <c r="A223" s="34" t="s">
        <v>56</v>
      </c>
      <c r="B223" s="36" t="s">
        <v>785</v>
      </c>
      <c r="C223" s="36" t="s">
        <v>786</v>
      </c>
      <c r="D223" s="37" t="s">
        <v>5</v>
      </c>
      <c r="E223" s="38">
        <v>1</v>
      </c>
      <c r="F223" s="35"/>
      <c r="G223" s="38">
        <v>1</v>
      </c>
      <c r="H223" s="40"/>
      <c r="I223" s="39"/>
      <c r="J223" s="40"/>
      <c r="K223" s="36"/>
      <c r="L223" s="40"/>
    </row>
    <row r="224" spans="1:82" ht="15" x14ac:dyDescent="0.2">
      <c r="A224" s="35"/>
      <c r="B224" s="38">
        <v>1</v>
      </c>
      <c r="C224" s="35" t="s">
        <v>754</v>
      </c>
      <c r="D224" s="37" t="s">
        <v>517</v>
      </c>
      <c r="E224" s="41"/>
      <c r="F224" s="38"/>
      <c r="G224" s="41">
        <v>10.833</v>
      </c>
      <c r="H224" s="38"/>
      <c r="I224" s="38"/>
      <c r="J224" s="38"/>
      <c r="K224" s="38"/>
      <c r="L224" s="42">
        <v>2728.51</v>
      </c>
    </row>
    <row r="225" spans="1:83" ht="28.5" x14ac:dyDescent="0.2">
      <c r="A225" s="36"/>
      <c r="B225" s="36" t="s">
        <v>548</v>
      </c>
      <c r="C225" s="36" t="s">
        <v>549</v>
      </c>
      <c r="D225" s="37" t="s">
        <v>517</v>
      </c>
      <c r="E225" s="38">
        <v>9.42</v>
      </c>
      <c r="F225" s="35">
        <v>1.1499999999999999</v>
      </c>
      <c r="G225" s="38">
        <v>10.833</v>
      </c>
      <c r="H225" s="40"/>
      <c r="I225" s="39"/>
      <c r="J225" s="40">
        <v>251.87</v>
      </c>
      <c r="K225" s="36"/>
      <c r="L225" s="40">
        <v>2728.51</v>
      </c>
    </row>
    <row r="226" spans="1:83" ht="15" x14ac:dyDescent="0.2">
      <c r="A226" s="35"/>
      <c r="B226" s="38">
        <v>2</v>
      </c>
      <c r="C226" s="35" t="s">
        <v>755</v>
      </c>
      <c r="D226" s="37"/>
      <c r="E226" s="41"/>
      <c r="F226" s="38"/>
      <c r="G226" s="41"/>
      <c r="H226" s="38"/>
      <c r="I226" s="38"/>
      <c r="J226" s="38"/>
      <c r="K226" s="38"/>
      <c r="L226" s="42">
        <v>2319.4499999999998</v>
      </c>
    </row>
    <row r="227" spans="1:83" ht="15" x14ac:dyDescent="0.2">
      <c r="A227" s="35"/>
      <c r="B227" s="38"/>
      <c r="C227" s="35" t="s">
        <v>758</v>
      </c>
      <c r="D227" s="37" t="s">
        <v>517</v>
      </c>
      <c r="E227" s="41"/>
      <c r="F227" s="38"/>
      <c r="G227" s="41">
        <v>1.6445000000000001</v>
      </c>
      <c r="H227" s="38"/>
      <c r="I227" s="38"/>
      <c r="J227" s="38"/>
      <c r="K227" s="38"/>
      <c r="L227" s="42">
        <v>506.76</v>
      </c>
      <c r="CE227">
        <v>1</v>
      </c>
    </row>
    <row r="228" spans="1:83" ht="42.75" x14ac:dyDescent="0.2">
      <c r="A228" s="36"/>
      <c r="B228" s="36" t="s">
        <v>529</v>
      </c>
      <c r="C228" s="36" t="s">
        <v>530</v>
      </c>
      <c r="D228" s="37" t="s">
        <v>520</v>
      </c>
      <c r="E228" s="38">
        <v>0.96</v>
      </c>
      <c r="F228" s="35">
        <v>1.1499999999999999</v>
      </c>
      <c r="G228" s="38">
        <v>1.1040000000000001</v>
      </c>
      <c r="H228" s="40"/>
      <c r="I228" s="39"/>
      <c r="J228" s="40">
        <v>1832.19</v>
      </c>
      <c r="K228" s="36"/>
      <c r="L228" s="40">
        <v>2022.74</v>
      </c>
    </row>
    <row r="229" spans="1:83" ht="28.5" x14ac:dyDescent="0.2">
      <c r="A229" s="36"/>
      <c r="B229" s="36" t="s">
        <v>531</v>
      </c>
      <c r="C229" s="36" t="s">
        <v>773</v>
      </c>
      <c r="D229" s="37" t="s">
        <v>517</v>
      </c>
      <c r="E229" s="38">
        <v>0.96</v>
      </c>
      <c r="F229" s="35">
        <v>1.1499999999999999</v>
      </c>
      <c r="G229" s="38">
        <v>1.1040000000000001</v>
      </c>
      <c r="H229" s="40"/>
      <c r="I229" s="39"/>
      <c r="J229" s="40">
        <v>321.89</v>
      </c>
      <c r="K229" s="36"/>
      <c r="L229" s="40">
        <v>355.37</v>
      </c>
      <c r="CE229">
        <v>1</v>
      </c>
    </row>
    <row r="230" spans="1:83" ht="28.5" x14ac:dyDescent="0.2">
      <c r="A230" s="36"/>
      <c r="B230" s="36" t="s">
        <v>532</v>
      </c>
      <c r="C230" s="36" t="s">
        <v>533</v>
      </c>
      <c r="D230" s="37" t="s">
        <v>520</v>
      </c>
      <c r="E230" s="38">
        <v>0.47</v>
      </c>
      <c r="F230" s="35">
        <v>1.1499999999999999</v>
      </c>
      <c r="G230" s="38">
        <v>0.54049999999999998</v>
      </c>
      <c r="H230" s="40"/>
      <c r="I230" s="39"/>
      <c r="J230" s="40">
        <v>548.96</v>
      </c>
      <c r="K230" s="36"/>
      <c r="L230" s="40">
        <v>296.70999999999998</v>
      </c>
    </row>
    <row r="231" spans="1:83" ht="28.5" x14ac:dyDescent="0.2">
      <c r="A231" s="36"/>
      <c r="B231" s="36" t="s">
        <v>526</v>
      </c>
      <c r="C231" s="36" t="s">
        <v>757</v>
      </c>
      <c r="D231" s="37" t="s">
        <v>517</v>
      </c>
      <c r="E231" s="38">
        <v>0.47</v>
      </c>
      <c r="F231" s="35">
        <v>1.1499999999999999</v>
      </c>
      <c r="G231" s="38">
        <v>0.54049999999999998</v>
      </c>
      <c r="H231" s="40"/>
      <c r="I231" s="39"/>
      <c r="J231" s="40">
        <v>280.08999999999997</v>
      </c>
      <c r="K231" s="36"/>
      <c r="L231" s="40">
        <v>151.38999999999999</v>
      </c>
      <c r="CE231">
        <v>1</v>
      </c>
    </row>
    <row r="232" spans="1:83" ht="15" x14ac:dyDescent="0.2">
      <c r="A232" s="35"/>
      <c r="B232" s="38">
        <v>4</v>
      </c>
      <c r="C232" s="35" t="s">
        <v>774</v>
      </c>
      <c r="D232" s="37"/>
      <c r="E232" s="41"/>
      <c r="F232" s="38"/>
      <c r="G232" s="41"/>
      <c r="H232" s="38"/>
      <c r="I232" s="38"/>
      <c r="J232" s="38"/>
      <c r="K232" s="38"/>
      <c r="L232" s="42">
        <v>246.2</v>
      </c>
    </row>
    <row r="233" spans="1:83" ht="14.25" x14ac:dyDescent="0.2">
      <c r="A233" s="36"/>
      <c r="B233" s="36" t="s">
        <v>534</v>
      </c>
      <c r="C233" s="36" t="s">
        <v>535</v>
      </c>
      <c r="D233" s="37" t="s">
        <v>258</v>
      </c>
      <c r="E233" s="38">
        <v>0.1</v>
      </c>
      <c r="F233" s="35"/>
      <c r="G233" s="38">
        <v>0.1</v>
      </c>
      <c r="H233" s="40">
        <v>238.29</v>
      </c>
      <c r="I233" s="39">
        <v>1.72</v>
      </c>
      <c r="J233" s="40">
        <v>409.86</v>
      </c>
      <c r="K233" s="36"/>
      <c r="L233" s="40">
        <v>40.99</v>
      </c>
    </row>
    <row r="234" spans="1:83" ht="14.25" x14ac:dyDescent="0.2">
      <c r="A234" s="36"/>
      <c r="B234" s="36" t="s">
        <v>536</v>
      </c>
      <c r="C234" s="36" t="s">
        <v>537</v>
      </c>
      <c r="D234" s="37" t="s">
        <v>258</v>
      </c>
      <c r="E234" s="38">
        <v>0.03</v>
      </c>
      <c r="F234" s="35"/>
      <c r="G234" s="38">
        <v>0.03</v>
      </c>
      <c r="H234" s="40">
        <v>80.02</v>
      </c>
      <c r="I234" s="39">
        <v>1.72</v>
      </c>
      <c r="J234" s="40">
        <v>137.63</v>
      </c>
      <c r="K234" s="36"/>
      <c r="L234" s="40">
        <v>4.13</v>
      </c>
    </row>
    <row r="235" spans="1:83" ht="14.25" x14ac:dyDescent="0.2">
      <c r="A235" s="36"/>
      <c r="B235" s="36" t="s">
        <v>538</v>
      </c>
      <c r="C235" s="36" t="s">
        <v>539</v>
      </c>
      <c r="D235" s="37" t="s">
        <v>258</v>
      </c>
      <c r="E235" s="38">
        <v>0.02</v>
      </c>
      <c r="F235" s="35"/>
      <c r="G235" s="38">
        <v>0.02</v>
      </c>
      <c r="H235" s="40">
        <v>56.11</v>
      </c>
      <c r="I235" s="39">
        <v>1.59</v>
      </c>
      <c r="J235" s="40">
        <v>89.21</v>
      </c>
      <c r="K235" s="36"/>
      <c r="L235" s="40">
        <v>1.78</v>
      </c>
    </row>
    <row r="236" spans="1:83" ht="14.25" x14ac:dyDescent="0.2">
      <c r="A236" s="36"/>
      <c r="B236" s="36" t="s">
        <v>540</v>
      </c>
      <c r="C236" s="36" t="s">
        <v>541</v>
      </c>
      <c r="D236" s="37" t="s">
        <v>117</v>
      </c>
      <c r="E236" s="38">
        <v>4.0000000000000002E-4</v>
      </c>
      <c r="F236" s="35"/>
      <c r="G236" s="38">
        <v>4.0000000000000002E-4</v>
      </c>
      <c r="H236" s="40">
        <v>61265.39</v>
      </c>
      <c r="I236" s="39">
        <v>1.33</v>
      </c>
      <c r="J236" s="40">
        <v>81482.97</v>
      </c>
      <c r="K236" s="36"/>
      <c r="L236" s="40">
        <v>32.590000000000003</v>
      </c>
    </row>
    <row r="237" spans="1:83" ht="14.25" x14ac:dyDescent="0.2">
      <c r="A237" s="36"/>
      <c r="B237" s="36" t="s">
        <v>542</v>
      </c>
      <c r="C237" s="36" t="s">
        <v>543</v>
      </c>
      <c r="D237" s="37" t="s">
        <v>117</v>
      </c>
      <c r="E237" s="38">
        <v>1E-4</v>
      </c>
      <c r="F237" s="35"/>
      <c r="G237" s="38">
        <v>1E-4</v>
      </c>
      <c r="H237" s="40">
        <v>80020.98</v>
      </c>
      <c r="I237" s="39">
        <v>1.03</v>
      </c>
      <c r="J237" s="40">
        <v>82421.61</v>
      </c>
      <c r="K237" s="36"/>
      <c r="L237" s="40">
        <v>8.24</v>
      </c>
    </row>
    <row r="238" spans="1:83" ht="14.25" x14ac:dyDescent="0.2">
      <c r="A238" s="36"/>
      <c r="B238" s="36" t="s">
        <v>544</v>
      </c>
      <c r="C238" s="43" t="s">
        <v>545</v>
      </c>
      <c r="D238" s="44" t="s">
        <v>130</v>
      </c>
      <c r="E238" s="45">
        <v>0.12</v>
      </c>
      <c r="F238" s="46"/>
      <c r="G238" s="45">
        <v>0.12</v>
      </c>
      <c r="H238" s="47">
        <v>1031.73</v>
      </c>
      <c r="I238" s="48">
        <v>1.28</v>
      </c>
      <c r="J238" s="47">
        <v>1320.61</v>
      </c>
      <c r="K238" s="43"/>
      <c r="L238" s="47">
        <v>158.47</v>
      </c>
    </row>
    <row r="239" spans="1:83" ht="15" x14ac:dyDescent="0.2">
      <c r="A239" s="36"/>
      <c r="B239" s="36"/>
      <c r="C239" s="50" t="s">
        <v>759</v>
      </c>
      <c r="D239" s="37"/>
      <c r="E239" s="38"/>
      <c r="F239" s="35"/>
      <c r="G239" s="38"/>
      <c r="H239" s="40"/>
      <c r="I239" s="39"/>
      <c r="J239" s="40"/>
      <c r="K239" s="36"/>
      <c r="L239" s="40">
        <v>5800.92</v>
      </c>
    </row>
    <row r="240" spans="1:83" ht="14.25" x14ac:dyDescent="0.2">
      <c r="A240" s="36"/>
      <c r="B240" s="36"/>
      <c r="C240" s="36" t="s">
        <v>760</v>
      </c>
      <c r="D240" s="37"/>
      <c r="E240" s="38"/>
      <c r="F240" s="35"/>
      <c r="G240" s="38"/>
      <c r="H240" s="40"/>
      <c r="I240" s="39"/>
      <c r="J240" s="40"/>
      <c r="K240" s="36"/>
      <c r="L240" s="40">
        <v>3235.2700000000004</v>
      </c>
    </row>
    <row r="241" spans="1:83" ht="14.25" x14ac:dyDescent="0.2">
      <c r="A241" s="36"/>
      <c r="B241" s="36" t="s">
        <v>6</v>
      </c>
      <c r="C241" s="36" t="s">
        <v>761</v>
      </c>
      <c r="D241" s="37" t="s">
        <v>707</v>
      </c>
      <c r="E241" s="38">
        <v>103</v>
      </c>
      <c r="F241" s="35"/>
      <c r="G241" s="38">
        <v>103</v>
      </c>
      <c r="H241" s="40"/>
      <c r="I241" s="39"/>
      <c r="J241" s="40"/>
      <c r="K241" s="36"/>
      <c r="L241" s="40">
        <v>3332.33</v>
      </c>
    </row>
    <row r="242" spans="1:83" ht="14.25" x14ac:dyDescent="0.2">
      <c r="A242" s="43"/>
      <c r="B242" s="43" t="s">
        <v>7</v>
      </c>
      <c r="C242" s="43" t="s">
        <v>762</v>
      </c>
      <c r="D242" s="44" t="s">
        <v>707</v>
      </c>
      <c r="E242" s="45">
        <v>60</v>
      </c>
      <c r="F242" s="46"/>
      <c r="G242" s="45">
        <v>60</v>
      </c>
      <c r="H242" s="47"/>
      <c r="I242" s="48"/>
      <c r="J242" s="47"/>
      <c r="K242" s="43"/>
      <c r="L242" s="47">
        <v>1941.16</v>
      </c>
    </row>
    <row r="243" spans="1:83" ht="15" x14ac:dyDescent="0.2">
      <c r="C243" s="86" t="s">
        <v>763</v>
      </c>
      <c r="D243" s="86"/>
      <c r="E243" s="86"/>
      <c r="F243" s="86"/>
      <c r="G243" s="86"/>
      <c r="H243" s="86"/>
      <c r="I243" s="87">
        <v>11074.41</v>
      </c>
      <c r="J243" s="87"/>
      <c r="K243" s="87">
        <v>11074.41</v>
      </c>
      <c r="L243" s="87"/>
      <c r="AD243">
        <v>879.47</v>
      </c>
      <c r="AE243">
        <v>512.30999999999995</v>
      </c>
      <c r="AN243" s="49">
        <v>11074.41</v>
      </c>
      <c r="AO243" s="49">
        <v>2319.4499999999998</v>
      </c>
      <c r="AQ243" t="s">
        <v>764</v>
      </c>
      <c r="AR243" s="49">
        <v>2728.51</v>
      </c>
      <c r="AT243" s="49">
        <v>506.76</v>
      </c>
      <c r="AV243" t="s">
        <v>764</v>
      </c>
      <c r="AW243" s="49">
        <v>246.2</v>
      </c>
      <c r="AZ243">
        <v>3332.33</v>
      </c>
      <c r="BA243">
        <v>1941.16</v>
      </c>
      <c r="CD243">
        <v>1</v>
      </c>
    </row>
    <row r="244" spans="1:83" ht="42.75" x14ac:dyDescent="0.2">
      <c r="A244" s="51" t="s">
        <v>57</v>
      </c>
      <c r="B244" s="43" t="s">
        <v>13</v>
      </c>
      <c r="C244" s="43" t="s">
        <v>14</v>
      </c>
      <c r="D244" s="44" t="s">
        <v>5</v>
      </c>
      <c r="E244" s="45">
        <v>1</v>
      </c>
      <c r="F244" s="46"/>
      <c r="G244" s="45">
        <v>1</v>
      </c>
      <c r="H244" s="47"/>
      <c r="I244" s="48"/>
      <c r="J244" s="47">
        <v>18333.330000000002</v>
      </c>
      <c r="K244" s="43"/>
      <c r="L244" s="47">
        <v>18333.330000000002</v>
      </c>
    </row>
    <row r="245" spans="1:83" ht="15" x14ac:dyDescent="0.2">
      <c r="C245" s="86" t="s">
        <v>763</v>
      </c>
      <c r="D245" s="86"/>
      <c r="E245" s="86"/>
      <c r="F245" s="86"/>
      <c r="G245" s="86"/>
      <c r="H245" s="86"/>
      <c r="I245" s="87">
        <v>18333.330000000002</v>
      </c>
      <c r="J245" s="87"/>
      <c r="K245" s="87">
        <v>18333.330000000002</v>
      </c>
      <c r="L245" s="87"/>
      <c r="AD245">
        <v>0</v>
      </c>
      <c r="AE245">
        <v>0</v>
      </c>
      <c r="AN245" s="49">
        <v>18333.330000000002</v>
      </c>
      <c r="AO245">
        <v>0</v>
      </c>
      <c r="AQ245" t="s">
        <v>764</v>
      </c>
      <c r="AR245">
        <v>0</v>
      </c>
      <c r="AT245">
        <v>0</v>
      </c>
      <c r="AV245" t="s">
        <v>764</v>
      </c>
      <c r="AW245" s="49">
        <v>18333.330000000002</v>
      </c>
      <c r="AX245" s="49">
        <v>18333.330000000002</v>
      </c>
      <c r="AZ245">
        <v>0</v>
      </c>
      <c r="BA245">
        <v>0</v>
      </c>
      <c r="CD245">
        <v>1</v>
      </c>
    </row>
    <row r="246" spans="1:83" ht="42.75" x14ac:dyDescent="0.2">
      <c r="A246" s="51" t="s">
        <v>58</v>
      </c>
      <c r="B246" s="43" t="s">
        <v>59</v>
      </c>
      <c r="C246" s="43" t="s">
        <v>60</v>
      </c>
      <c r="D246" s="44" t="s">
        <v>5</v>
      </c>
      <c r="E246" s="45">
        <v>2</v>
      </c>
      <c r="F246" s="46"/>
      <c r="G246" s="45">
        <v>2</v>
      </c>
      <c r="H246" s="47"/>
      <c r="I246" s="48"/>
      <c r="J246" s="47">
        <v>10808.33</v>
      </c>
      <c r="K246" s="43"/>
      <c r="L246" s="47">
        <v>21616.66</v>
      </c>
    </row>
    <row r="247" spans="1:83" ht="15" x14ac:dyDescent="0.2">
      <c r="C247" s="86" t="s">
        <v>763</v>
      </c>
      <c r="D247" s="86"/>
      <c r="E247" s="86"/>
      <c r="F247" s="86"/>
      <c r="G247" s="86"/>
      <c r="H247" s="86"/>
      <c r="I247" s="87">
        <v>10808.33</v>
      </c>
      <c r="J247" s="87"/>
      <c r="K247" s="87">
        <v>21616.66</v>
      </c>
      <c r="L247" s="87"/>
      <c r="AD247">
        <v>0</v>
      </c>
      <c r="AE247">
        <v>0</v>
      </c>
      <c r="AN247" s="49">
        <v>21616.66</v>
      </c>
      <c r="AO247">
        <v>0</v>
      </c>
      <c r="AQ247" t="s">
        <v>764</v>
      </c>
      <c r="AR247">
        <v>0</v>
      </c>
      <c r="AT247">
        <v>0</v>
      </c>
      <c r="AV247" t="s">
        <v>764</v>
      </c>
      <c r="AW247" s="49">
        <v>21616.66</v>
      </c>
      <c r="AX247" s="49">
        <v>21616.66</v>
      </c>
      <c r="AZ247">
        <v>0</v>
      </c>
      <c r="BA247">
        <v>0</v>
      </c>
      <c r="CD247">
        <v>1</v>
      </c>
    </row>
    <row r="248" spans="1:83" ht="108" x14ac:dyDescent="0.2">
      <c r="A248" s="34" t="s">
        <v>61</v>
      </c>
      <c r="B248" s="36" t="s">
        <v>771</v>
      </c>
      <c r="C248" s="36" t="s">
        <v>787</v>
      </c>
      <c r="D248" s="37" t="s">
        <v>5</v>
      </c>
      <c r="E248" s="38">
        <v>1</v>
      </c>
      <c r="F248" s="35"/>
      <c r="G248" s="38">
        <v>1</v>
      </c>
      <c r="H248" s="40"/>
      <c r="I248" s="39"/>
      <c r="J248" s="40"/>
      <c r="K248" s="36"/>
      <c r="L248" s="40"/>
    </row>
    <row r="249" spans="1:83" ht="15" x14ac:dyDescent="0.2">
      <c r="A249" s="35"/>
      <c r="B249" s="38">
        <v>1</v>
      </c>
      <c r="C249" s="35" t="s">
        <v>754</v>
      </c>
      <c r="D249" s="37" t="s">
        <v>517</v>
      </c>
      <c r="E249" s="41"/>
      <c r="F249" s="38"/>
      <c r="G249" s="41">
        <v>5.2324999999999999</v>
      </c>
      <c r="H249" s="38"/>
      <c r="I249" s="38"/>
      <c r="J249" s="38"/>
      <c r="K249" s="38"/>
      <c r="L249" s="42">
        <v>1350.72</v>
      </c>
    </row>
    <row r="250" spans="1:83" ht="28.5" x14ac:dyDescent="0.2">
      <c r="A250" s="36"/>
      <c r="B250" s="36" t="s">
        <v>527</v>
      </c>
      <c r="C250" s="36" t="s">
        <v>528</v>
      </c>
      <c r="D250" s="37" t="s">
        <v>517</v>
      </c>
      <c r="E250" s="38">
        <v>4.55</v>
      </c>
      <c r="F250" s="35">
        <v>1.1499999999999999</v>
      </c>
      <c r="G250" s="38">
        <v>5.2324999999999999</v>
      </c>
      <c r="H250" s="40"/>
      <c r="I250" s="39"/>
      <c r="J250" s="40">
        <v>258.14</v>
      </c>
      <c r="K250" s="36"/>
      <c r="L250" s="40">
        <v>1350.72</v>
      </c>
    </row>
    <row r="251" spans="1:83" ht="15" x14ac:dyDescent="0.2">
      <c r="A251" s="35"/>
      <c r="B251" s="38">
        <v>2</v>
      </c>
      <c r="C251" s="35" t="s">
        <v>755</v>
      </c>
      <c r="D251" s="37"/>
      <c r="E251" s="41"/>
      <c r="F251" s="38"/>
      <c r="G251" s="41"/>
      <c r="H251" s="38"/>
      <c r="I251" s="38"/>
      <c r="J251" s="38"/>
      <c r="K251" s="38"/>
      <c r="L251" s="42">
        <v>1672.75</v>
      </c>
    </row>
    <row r="252" spans="1:83" ht="15" x14ac:dyDescent="0.2">
      <c r="A252" s="35"/>
      <c r="B252" s="38"/>
      <c r="C252" s="35" t="s">
        <v>758</v>
      </c>
      <c r="D252" s="37" t="s">
        <v>517</v>
      </c>
      <c r="E252" s="41"/>
      <c r="F252" s="38"/>
      <c r="G252" s="41">
        <v>1.1385000000000001</v>
      </c>
      <c r="H252" s="38"/>
      <c r="I252" s="38"/>
      <c r="J252" s="38"/>
      <c r="K252" s="38"/>
      <c r="L252" s="42">
        <v>353.01</v>
      </c>
      <c r="CE252">
        <v>1</v>
      </c>
    </row>
    <row r="253" spans="1:83" ht="42.75" x14ac:dyDescent="0.2">
      <c r="A253" s="36"/>
      <c r="B253" s="36" t="s">
        <v>529</v>
      </c>
      <c r="C253" s="36" t="s">
        <v>530</v>
      </c>
      <c r="D253" s="37" t="s">
        <v>520</v>
      </c>
      <c r="E253" s="38">
        <v>0.71</v>
      </c>
      <c r="F253" s="35">
        <v>1.1499999999999999</v>
      </c>
      <c r="G253" s="38">
        <v>0.8165</v>
      </c>
      <c r="H253" s="40"/>
      <c r="I253" s="39"/>
      <c r="J253" s="40">
        <v>1832.19</v>
      </c>
      <c r="K253" s="36"/>
      <c r="L253" s="40">
        <v>1495.98</v>
      </c>
    </row>
    <row r="254" spans="1:83" ht="28.5" x14ac:dyDescent="0.2">
      <c r="A254" s="36"/>
      <c r="B254" s="36" t="s">
        <v>531</v>
      </c>
      <c r="C254" s="36" t="s">
        <v>773</v>
      </c>
      <c r="D254" s="37" t="s">
        <v>517</v>
      </c>
      <c r="E254" s="38">
        <v>0.71</v>
      </c>
      <c r="F254" s="35">
        <v>1.1499999999999999</v>
      </c>
      <c r="G254" s="38">
        <v>0.8165</v>
      </c>
      <c r="H254" s="40"/>
      <c r="I254" s="39"/>
      <c r="J254" s="40">
        <v>321.89</v>
      </c>
      <c r="K254" s="36"/>
      <c r="L254" s="40">
        <v>262.82</v>
      </c>
      <c r="CE254">
        <v>1</v>
      </c>
    </row>
    <row r="255" spans="1:83" ht="28.5" x14ac:dyDescent="0.2">
      <c r="A255" s="36"/>
      <c r="B255" s="36" t="s">
        <v>532</v>
      </c>
      <c r="C255" s="36" t="s">
        <v>533</v>
      </c>
      <c r="D255" s="37" t="s">
        <v>520</v>
      </c>
      <c r="E255" s="38">
        <v>0.28000000000000003</v>
      </c>
      <c r="F255" s="35">
        <v>1.1499999999999999</v>
      </c>
      <c r="G255" s="38">
        <v>0.32200000000000001</v>
      </c>
      <c r="H255" s="40"/>
      <c r="I255" s="39"/>
      <c r="J255" s="40">
        <v>548.96</v>
      </c>
      <c r="K255" s="36"/>
      <c r="L255" s="40">
        <v>176.77</v>
      </c>
    </row>
    <row r="256" spans="1:83" ht="28.5" x14ac:dyDescent="0.2">
      <c r="A256" s="36"/>
      <c r="B256" s="36" t="s">
        <v>526</v>
      </c>
      <c r="C256" s="36" t="s">
        <v>757</v>
      </c>
      <c r="D256" s="37" t="s">
        <v>517</v>
      </c>
      <c r="E256" s="38">
        <v>0.28000000000000003</v>
      </c>
      <c r="F256" s="35">
        <v>1.1499999999999999</v>
      </c>
      <c r="G256" s="38">
        <v>0.32200000000000001</v>
      </c>
      <c r="H256" s="40"/>
      <c r="I256" s="39"/>
      <c r="J256" s="40">
        <v>280.08999999999997</v>
      </c>
      <c r="K256" s="36"/>
      <c r="L256" s="40">
        <v>90.19</v>
      </c>
      <c r="CE256">
        <v>1</v>
      </c>
    </row>
    <row r="257" spans="1:82" ht="15" x14ac:dyDescent="0.2">
      <c r="A257" s="35"/>
      <c r="B257" s="38">
        <v>4</v>
      </c>
      <c r="C257" s="35" t="s">
        <v>774</v>
      </c>
      <c r="D257" s="37"/>
      <c r="E257" s="41"/>
      <c r="F257" s="38"/>
      <c r="G257" s="41"/>
      <c r="H257" s="38"/>
      <c r="I257" s="38"/>
      <c r="J257" s="38"/>
      <c r="K257" s="38"/>
      <c r="L257" s="42">
        <v>246.2</v>
      </c>
    </row>
    <row r="258" spans="1:82" ht="14.25" x14ac:dyDescent="0.2">
      <c r="A258" s="36"/>
      <c r="B258" s="36" t="s">
        <v>534</v>
      </c>
      <c r="C258" s="36" t="s">
        <v>535</v>
      </c>
      <c r="D258" s="37" t="s">
        <v>258</v>
      </c>
      <c r="E258" s="38">
        <v>0.1</v>
      </c>
      <c r="F258" s="35"/>
      <c r="G258" s="38">
        <v>0.1</v>
      </c>
      <c r="H258" s="40">
        <v>238.29</v>
      </c>
      <c r="I258" s="39">
        <v>1.72</v>
      </c>
      <c r="J258" s="40">
        <v>409.86</v>
      </c>
      <c r="K258" s="36"/>
      <c r="L258" s="40">
        <v>40.99</v>
      </c>
    </row>
    <row r="259" spans="1:82" ht="14.25" x14ac:dyDescent="0.2">
      <c r="A259" s="36"/>
      <c r="B259" s="36" t="s">
        <v>536</v>
      </c>
      <c r="C259" s="36" t="s">
        <v>537</v>
      </c>
      <c r="D259" s="37" t="s">
        <v>258</v>
      </c>
      <c r="E259" s="38">
        <v>0.03</v>
      </c>
      <c r="F259" s="35"/>
      <c r="G259" s="38">
        <v>0.03</v>
      </c>
      <c r="H259" s="40">
        <v>80.02</v>
      </c>
      <c r="I259" s="39">
        <v>1.72</v>
      </c>
      <c r="J259" s="40">
        <v>137.63</v>
      </c>
      <c r="K259" s="36"/>
      <c r="L259" s="40">
        <v>4.13</v>
      </c>
    </row>
    <row r="260" spans="1:82" ht="14.25" x14ac:dyDescent="0.2">
      <c r="A260" s="36"/>
      <c r="B260" s="36" t="s">
        <v>538</v>
      </c>
      <c r="C260" s="36" t="s">
        <v>539</v>
      </c>
      <c r="D260" s="37" t="s">
        <v>258</v>
      </c>
      <c r="E260" s="38">
        <v>0.02</v>
      </c>
      <c r="F260" s="35"/>
      <c r="G260" s="38">
        <v>0.02</v>
      </c>
      <c r="H260" s="40">
        <v>56.11</v>
      </c>
      <c r="I260" s="39">
        <v>1.59</v>
      </c>
      <c r="J260" s="40">
        <v>89.21</v>
      </c>
      <c r="K260" s="36"/>
      <c r="L260" s="40">
        <v>1.78</v>
      </c>
    </row>
    <row r="261" spans="1:82" ht="14.25" x14ac:dyDescent="0.2">
      <c r="A261" s="36"/>
      <c r="B261" s="36" t="s">
        <v>540</v>
      </c>
      <c r="C261" s="36" t="s">
        <v>541</v>
      </c>
      <c r="D261" s="37" t="s">
        <v>117</v>
      </c>
      <c r="E261" s="38">
        <v>4.0000000000000002E-4</v>
      </c>
      <c r="F261" s="35"/>
      <c r="G261" s="38">
        <v>4.0000000000000002E-4</v>
      </c>
      <c r="H261" s="40">
        <v>61265.39</v>
      </c>
      <c r="I261" s="39">
        <v>1.33</v>
      </c>
      <c r="J261" s="40">
        <v>81482.97</v>
      </c>
      <c r="K261" s="36"/>
      <c r="L261" s="40">
        <v>32.590000000000003</v>
      </c>
    </row>
    <row r="262" spans="1:82" ht="14.25" x14ac:dyDescent="0.2">
      <c r="A262" s="36"/>
      <c r="B262" s="36" t="s">
        <v>542</v>
      </c>
      <c r="C262" s="36" t="s">
        <v>543</v>
      </c>
      <c r="D262" s="37" t="s">
        <v>117</v>
      </c>
      <c r="E262" s="38">
        <v>1E-4</v>
      </c>
      <c r="F262" s="35"/>
      <c r="G262" s="38">
        <v>1E-4</v>
      </c>
      <c r="H262" s="40">
        <v>80020.98</v>
      </c>
      <c r="I262" s="39">
        <v>1.03</v>
      </c>
      <c r="J262" s="40">
        <v>82421.61</v>
      </c>
      <c r="K262" s="36"/>
      <c r="L262" s="40">
        <v>8.24</v>
      </c>
    </row>
    <row r="263" spans="1:82" ht="14.25" x14ac:dyDescent="0.2">
      <c r="A263" s="36"/>
      <c r="B263" s="36" t="s">
        <v>544</v>
      </c>
      <c r="C263" s="43" t="s">
        <v>545</v>
      </c>
      <c r="D263" s="44" t="s">
        <v>130</v>
      </c>
      <c r="E263" s="45">
        <v>0.12</v>
      </c>
      <c r="F263" s="46"/>
      <c r="G263" s="45">
        <v>0.12</v>
      </c>
      <c r="H263" s="47">
        <v>1031.73</v>
      </c>
      <c r="I263" s="48">
        <v>1.28</v>
      </c>
      <c r="J263" s="47">
        <v>1320.61</v>
      </c>
      <c r="K263" s="43"/>
      <c r="L263" s="47">
        <v>158.47</v>
      </c>
    </row>
    <row r="264" spans="1:82" ht="15" x14ac:dyDescent="0.2">
      <c r="A264" s="36"/>
      <c r="B264" s="36"/>
      <c r="C264" s="50" t="s">
        <v>759</v>
      </c>
      <c r="D264" s="37"/>
      <c r="E264" s="38"/>
      <c r="F264" s="35"/>
      <c r="G264" s="38"/>
      <c r="H264" s="40"/>
      <c r="I264" s="39"/>
      <c r="J264" s="40"/>
      <c r="K264" s="36"/>
      <c r="L264" s="40">
        <v>3622.6800000000003</v>
      </c>
    </row>
    <row r="265" spans="1:82" ht="14.25" x14ac:dyDescent="0.2">
      <c r="A265" s="36"/>
      <c r="B265" s="36"/>
      <c r="C265" s="36" t="s">
        <v>760</v>
      </c>
      <c r="D265" s="37"/>
      <c r="E265" s="38"/>
      <c r="F265" s="35"/>
      <c r="G265" s="38"/>
      <c r="H265" s="40"/>
      <c r="I265" s="39"/>
      <c r="J265" s="40"/>
      <c r="K265" s="36"/>
      <c r="L265" s="40">
        <v>1703.73</v>
      </c>
    </row>
    <row r="266" spans="1:82" ht="14.25" x14ac:dyDescent="0.2">
      <c r="A266" s="36"/>
      <c r="B266" s="36" t="s">
        <v>6</v>
      </c>
      <c r="C266" s="36" t="s">
        <v>761</v>
      </c>
      <c r="D266" s="37" t="s">
        <v>707</v>
      </c>
      <c r="E266" s="38">
        <v>103</v>
      </c>
      <c r="F266" s="35"/>
      <c r="G266" s="38">
        <v>103</v>
      </c>
      <c r="H266" s="40"/>
      <c r="I266" s="39"/>
      <c r="J266" s="40"/>
      <c r="K266" s="36"/>
      <c r="L266" s="40">
        <v>1754.84</v>
      </c>
    </row>
    <row r="267" spans="1:82" ht="14.25" x14ac:dyDescent="0.2">
      <c r="A267" s="43"/>
      <c r="B267" s="43" t="s">
        <v>7</v>
      </c>
      <c r="C267" s="43" t="s">
        <v>762</v>
      </c>
      <c r="D267" s="44" t="s">
        <v>707</v>
      </c>
      <c r="E267" s="45">
        <v>60</v>
      </c>
      <c r="F267" s="46"/>
      <c r="G267" s="45">
        <v>60</v>
      </c>
      <c r="H267" s="47"/>
      <c r="I267" s="48"/>
      <c r="J267" s="47"/>
      <c r="K267" s="43"/>
      <c r="L267" s="47">
        <v>1022.24</v>
      </c>
    </row>
    <row r="268" spans="1:82" ht="15" x14ac:dyDescent="0.2">
      <c r="C268" s="86" t="s">
        <v>763</v>
      </c>
      <c r="D268" s="86"/>
      <c r="E268" s="86"/>
      <c r="F268" s="86"/>
      <c r="G268" s="86"/>
      <c r="H268" s="86"/>
      <c r="I268" s="87">
        <v>6399.76</v>
      </c>
      <c r="J268" s="87"/>
      <c r="K268" s="87">
        <v>6399.76</v>
      </c>
      <c r="L268" s="87"/>
      <c r="AD268">
        <v>885.92</v>
      </c>
      <c r="AE268">
        <v>516.07000000000005</v>
      </c>
      <c r="AN268" s="49">
        <v>6399.76</v>
      </c>
      <c r="AO268" s="49">
        <v>1672.75</v>
      </c>
      <c r="AQ268" t="s">
        <v>764</v>
      </c>
      <c r="AR268" s="49">
        <v>1350.72</v>
      </c>
      <c r="AT268" s="49">
        <v>353.01</v>
      </c>
      <c r="AV268" t="s">
        <v>764</v>
      </c>
      <c r="AW268" s="49">
        <v>246.2</v>
      </c>
      <c r="AZ268">
        <v>1754.84</v>
      </c>
      <c r="BA268">
        <v>1022.24</v>
      </c>
      <c r="CD268">
        <v>1</v>
      </c>
    </row>
    <row r="269" spans="1:82" ht="42.75" x14ac:dyDescent="0.2">
      <c r="A269" s="51" t="s">
        <v>62</v>
      </c>
      <c r="B269" s="43" t="s">
        <v>13</v>
      </c>
      <c r="C269" s="43" t="s">
        <v>14</v>
      </c>
      <c r="D269" s="44" t="s">
        <v>5</v>
      </c>
      <c r="E269" s="45">
        <v>1</v>
      </c>
      <c r="F269" s="46"/>
      <c r="G269" s="45">
        <v>1</v>
      </c>
      <c r="H269" s="47"/>
      <c r="I269" s="48"/>
      <c r="J269" s="47">
        <v>18333.330000000002</v>
      </c>
      <c r="K269" s="43"/>
      <c r="L269" s="47">
        <v>18333.330000000002</v>
      </c>
    </row>
    <row r="270" spans="1:82" ht="15" x14ac:dyDescent="0.2">
      <c r="C270" s="86" t="s">
        <v>763</v>
      </c>
      <c r="D270" s="86"/>
      <c r="E270" s="86"/>
      <c r="F270" s="86"/>
      <c r="G270" s="86"/>
      <c r="H270" s="86"/>
      <c r="I270" s="87">
        <v>18333.330000000002</v>
      </c>
      <c r="J270" s="87"/>
      <c r="K270" s="87">
        <v>18333.330000000002</v>
      </c>
      <c r="L270" s="87"/>
      <c r="AD270">
        <v>0</v>
      </c>
      <c r="AE270">
        <v>0</v>
      </c>
      <c r="AN270" s="49">
        <v>18333.330000000002</v>
      </c>
      <c r="AO270">
        <v>0</v>
      </c>
      <c r="AQ270" t="s">
        <v>764</v>
      </c>
      <c r="AR270">
        <v>0</v>
      </c>
      <c r="AT270">
        <v>0</v>
      </c>
      <c r="AV270" t="s">
        <v>764</v>
      </c>
      <c r="AW270" s="49">
        <v>18333.330000000002</v>
      </c>
      <c r="AX270" s="49">
        <v>18333.330000000002</v>
      </c>
      <c r="AZ270">
        <v>0</v>
      </c>
      <c r="BA270">
        <v>0</v>
      </c>
      <c r="CD270">
        <v>1</v>
      </c>
    </row>
    <row r="271" spans="1:82" ht="42.75" x14ac:dyDescent="0.2">
      <c r="A271" s="51" t="s">
        <v>63</v>
      </c>
      <c r="B271" s="43" t="s">
        <v>64</v>
      </c>
      <c r="C271" s="43" t="s">
        <v>65</v>
      </c>
      <c r="D271" s="44" t="s">
        <v>5</v>
      </c>
      <c r="E271" s="45">
        <v>10</v>
      </c>
      <c r="F271" s="46"/>
      <c r="G271" s="45">
        <v>10</v>
      </c>
      <c r="H271" s="47"/>
      <c r="I271" s="48"/>
      <c r="J271" s="47">
        <v>262.5</v>
      </c>
      <c r="K271" s="43"/>
      <c r="L271" s="47">
        <v>2625</v>
      </c>
    </row>
    <row r="272" spans="1:82" ht="15" x14ac:dyDescent="0.2">
      <c r="C272" s="86" t="s">
        <v>763</v>
      </c>
      <c r="D272" s="86"/>
      <c r="E272" s="86"/>
      <c r="F272" s="86"/>
      <c r="G272" s="86"/>
      <c r="H272" s="86"/>
      <c r="I272" s="87">
        <v>262.5</v>
      </c>
      <c r="J272" s="87"/>
      <c r="K272" s="87">
        <v>2625</v>
      </c>
      <c r="L272" s="87"/>
      <c r="AD272">
        <v>0</v>
      </c>
      <c r="AE272">
        <v>0</v>
      </c>
      <c r="AN272" s="49">
        <v>2625</v>
      </c>
      <c r="AO272">
        <v>0</v>
      </c>
      <c r="AQ272" t="s">
        <v>764</v>
      </c>
      <c r="AR272">
        <v>0</v>
      </c>
      <c r="AT272">
        <v>0</v>
      </c>
      <c r="AV272" t="s">
        <v>764</v>
      </c>
      <c r="AW272" s="49">
        <v>2625</v>
      </c>
      <c r="AX272" s="49">
        <v>2625</v>
      </c>
      <c r="AZ272">
        <v>0</v>
      </c>
      <c r="BA272">
        <v>0</v>
      </c>
      <c r="CD272">
        <v>1</v>
      </c>
    </row>
    <row r="273" spans="1:83" ht="42.75" x14ac:dyDescent="0.2">
      <c r="A273" s="51" t="s">
        <v>66</v>
      </c>
      <c r="B273" s="43" t="s">
        <v>64</v>
      </c>
      <c r="C273" s="43" t="s">
        <v>67</v>
      </c>
      <c r="D273" s="44" t="s">
        <v>5</v>
      </c>
      <c r="E273" s="45">
        <v>2</v>
      </c>
      <c r="F273" s="46"/>
      <c r="G273" s="45">
        <v>2</v>
      </c>
      <c r="H273" s="47"/>
      <c r="I273" s="48"/>
      <c r="J273" s="47">
        <v>262.5</v>
      </c>
      <c r="K273" s="43"/>
      <c r="L273" s="47">
        <v>525</v>
      </c>
    </row>
    <row r="274" spans="1:83" ht="15" x14ac:dyDescent="0.2">
      <c r="C274" s="86" t="s">
        <v>763</v>
      </c>
      <c r="D274" s="86"/>
      <c r="E274" s="86"/>
      <c r="F274" s="86"/>
      <c r="G274" s="86"/>
      <c r="H274" s="86"/>
      <c r="I274" s="87">
        <v>262.5</v>
      </c>
      <c r="J274" s="87"/>
      <c r="K274" s="87">
        <v>525</v>
      </c>
      <c r="L274" s="87"/>
      <c r="AD274">
        <v>0</v>
      </c>
      <c r="AE274">
        <v>0</v>
      </c>
      <c r="AN274" s="49">
        <v>525</v>
      </c>
      <c r="AO274">
        <v>0</v>
      </c>
      <c r="AQ274" t="s">
        <v>764</v>
      </c>
      <c r="AR274">
        <v>0</v>
      </c>
      <c r="AT274">
        <v>0</v>
      </c>
      <c r="AV274" t="s">
        <v>764</v>
      </c>
      <c r="AW274" s="49">
        <v>525</v>
      </c>
      <c r="AX274" s="49">
        <v>525</v>
      </c>
      <c r="AZ274">
        <v>0</v>
      </c>
      <c r="BA274">
        <v>0</v>
      </c>
      <c r="CD274">
        <v>1</v>
      </c>
    </row>
    <row r="275" spans="1:83" ht="42.75" x14ac:dyDescent="0.2">
      <c r="A275" s="51" t="s">
        <v>68</v>
      </c>
      <c r="B275" s="43" t="s">
        <v>64</v>
      </c>
      <c r="C275" s="43" t="s">
        <v>69</v>
      </c>
      <c r="D275" s="44" t="s">
        <v>5</v>
      </c>
      <c r="E275" s="45">
        <v>21</v>
      </c>
      <c r="F275" s="46"/>
      <c r="G275" s="45">
        <v>21</v>
      </c>
      <c r="H275" s="47"/>
      <c r="I275" s="48"/>
      <c r="J275" s="47">
        <v>232.5</v>
      </c>
      <c r="K275" s="43"/>
      <c r="L275" s="47">
        <v>4882.5</v>
      </c>
    </row>
    <row r="276" spans="1:83" ht="15" x14ac:dyDescent="0.2">
      <c r="C276" s="86" t="s">
        <v>763</v>
      </c>
      <c r="D276" s="86"/>
      <c r="E276" s="86"/>
      <c r="F276" s="86"/>
      <c r="G276" s="86"/>
      <c r="H276" s="86"/>
      <c r="I276" s="87">
        <v>232.5</v>
      </c>
      <c r="J276" s="87"/>
      <c r="K276" s="87">
        <v>4882.5</v>
      </c>
      <c r="L276" s="87"/>
      <c r="AD276">
        <v>0</v>
      </c>
      <c r="AE276">
        <v>0</v>
      </c>
      <c r="AN276" s="49">
        <v>4882.5</v>
      </c>
      <c r="AO276">
        <v>0</v>
      </c>
      <c r="AQ276" t="s">
        <v>764</v>
      </c>
      <c r="AR276">
        <v>0</v>
      </c>
      <c r="AT276">
        <v>0</v>
      </c>
      <c r="AV276" t="s">
        <v>764</v>
      </c>
      <c r="AW276" s="49">
        <v>4882.5</v>
      </c>
      <c r="AX276" s="49">
        <v>4882.5</v>
      </c>
      <c r="AZ276">
        <v>0</v>
      </c>
      <c r="BA276">
        <v>0</v>
      </c>
      <c r="CD276">
        <v>1</v>
      </c>
    </row>
    <row r="277" spans="1:83" ht="42.75" x14ac:dyDescent="0.2">
      <c r="A277" s="51" t="s">
        <v>70</v>
      </c>
      <c r="B277" s="43" t="s">
        <v>71</v>
      </c>
      <c r="C277" s="43" t="s">
        <v>788</v>
      </c>
      <c r="D277" s="44" t="s">
        <v>5</v>
      </c>
      <c r="E277" s="45">
        <v>199</v>
      </c>
      <c r="F277" s="46"/>
      <c r="G277" s="45">
        <v>199</v>
      </c>
      <c r="H277" s="47"/>
      <c r="I277" s="48"/>
      <c r="J277" s="47">
        <v>1712</v>
      </c>
      <c r="K277" s="43"/>
      <c r="L277" s="47">
        <v>340688</v>
      </c>
    </row>
    <row r="278" spans="1:83" ht="15" x14ac:dyDescent="0.2">
      <c r="C278" s="86" t="s">
        <v>763</v>
      </c>
      <c r="D278" s="86"/>
      <c r="E278" s="86"/>
      <c r="F278" s="86"/>
      <c r="G278" s="86"/>
      <c r="H278" s="86"/>
      <c r="I278" s="87">
        <v>1712</v>
      </c>
      <c r="J278" s="87"/>
      <c r="K278" s="87">
        <v>340688</v>
      </c>
      <c r="L278" s="87"/>
      <c r="AD278">
        <v>0</v>
      </c>
      <c r="AE278">
        <v>0</v>
      </c>
      <c r="AN278" s="49">
        <v>340688</v>
      </c>
      <c r="AO278">
        <v>0</v>
      </c>
      <c r="AQ278" t="s">
        <v>764</v>
      </c>
      <c r="AR278">
        <v>0</v>
      </c>
      <c r="AT278">
        <v>0</v>
      </c>
      <c r="AV278" t="s">
        <v>764</v>
      </c>
      <c r="AW278" s="49">
        <v>340688</v>
      </c>
      <c r="AX278" s="49">
        <v>340688</v>
      </c>
      <c r="AZ278">
        <v>0</v>
      </c>
      <c r="BA278">
        <v>0</v>
      </c>
      <c r="CD278">
        <v>1</v>
      </c>
    </row>
    <row r="279" spans="1:83" ht="93.75" x14ac:dyDescent="0.2">
      <c r="A279" s="34" t="s">
        <v>72</v>
      </c>
      <c r="B279" s="36" t="s">
        <v>789</v>
      </c>
      <c r="C279" s="36" t="s">
        <v>790</v>
      </c>
      <c r="D279" s="37" t="s">
        <v>74</v>
      </c>
      <c r="E279" s="38">
        <v>2.1749999999999999E-2</v>
      </c>
      <c r="F279" s="35"/>
      <c r="G279" s="38">
        <v>2.1749999999999999E-2</v>
      </c>
      <c r="H279" s="40"/>
      <c r="I279" s="39"/>
      <c r="J279" s="40"/>
      <c r="K279" s="36"/>
      <c r="L279" s="40"/>
    </row>
    <row r="280" spans="1:83" x14ac:dyDescent="0.2">
      <c r="C280" s="52" t="s">
        <v>1009</v>
      </c>
    </row>
    <row r="281" spans="1:83" ht="15" x14ac:dyDescent="0.2">
      <c r="A281" s="35"/>
      <c r="B281" s="38">
        <v>1</v>
      </c>
      <c r="C281" s="35" t="s">
        <v>754</v>
      </c>
      <c r="D281" s="37" t="s">
        <v>517</v>
      </c>
      <c r="E281" s="41"/>
      <c r="F281" s="38"/>
      <c r="G281" s="41">
        <v>0.222111</v>
      </c>
      <c r="H281" s="38"/>
      <c r="I281" s="38"/>
      <c r="J281" s="38"/>
      <c r="K281" s="38"/>
      <c r="L281" s="42">
        <v>50.6</v>
      </c>
    </row>
    <row r="282" spans="1:83" ht="28.5" x14ac:dyDescent="0.2">
      <c r="A282" s="36"/>
      <c r="B282" s="36" t="s">
        <v>550</v>
      </c>
      <c r="C282" s="36" t="s">
        <v>551</v>
      </c>
      <c r="D282" s="37" t="s">
        <v>517</v>
      </c>
      <c r="E282" s="38">
        <v>8.8800000000000008</v>
      </c>
      <c r="F282" s="35">
        <v>1.1499999999999999</v>
      </c>
      <c r="G282" s="38">
        <v>0.222111</v>
      </c>
      <c r="H282" s="40"/>
      <c r="I282" s="39"/>
      <c r="J282" s="40">
        <v>227.83</v>
      </c>
      <c r="K282" s="36"/>
      <c r="L282" s="40">
        <v>50.6</v>
      </c>
    </row>
    <row r="283" spans="1:83" ht="15" x14ac:dyDescent="0.2">
      <c r="A283" s="35"/>
      <c r="B283" s="38">
        <v>2</v>
      </c>
      <c r="C283" s="35" t="s">
        <v>755</v>
      </c>
      <c r="D283" s="37"/>
      <c r="E283" s="41"/>
      <c r="F283" s="38"/>
      <c r="G283" s="41"/>
      <c r="H283" s="38"/>
      <c r="I283" s="38"/>
      <c r="J283" s="38"/>
      <c r="K283" s="38"/>
      <c r="L283" s="42">
        <v>713.28</v>
      </c>
    </row>
    <row r="284" spans="1:83" ht="15" x14ac:dyDescent="0.2">
      <c r="A284" s="35"/>
      <c r="B284" s="38"/>
      <c r="C284" s="35" t="s">
        <v>758</v>
      </c>
      <c r="D284" s="37" t="s">
        <v>517</v>
      </c>
      <c r="E284" s="41"/>
      <c r="F284" s="38"/>
      <c r="G284" s="41">
        <v>0.48274129999999998</v>
      </c>
      <c r="H284" s="38"/>
      <c r="I284" s="38"/>
      <c r="J284" s="38"/>
      <c r="K284" s="38"/>
      <c r="L284" s="42">
        <v>181.63</v>
      </c>
      <c r="CE284">
        <v>1</v>
      </c>
    </row>
    <row r="285" spans="1:83" ht="42.75" x14ac:dyDescent="0.2">
      <c r="A285" s="36"/>
      <c r="B285" s="36" t="s">
        <v>552</v>
      </c>
      <c r="C285" s="36" t="s">
        <v>553</v>
      </c>
      <c r="D285" s="37" t="s">
        <v>520</v>
      </c>
      <c r="E285" s="38">
        <v>19.3</v>
      </c>
      <c r="F285" s="35">
        <v>1.1499999999999999</v>
      </c>
      <c r="G285" s="38">
        <v>0.48274129999999998</v>
      </c>
      <c r="H285" s="40"/>
      <c r="I285" s="39"/>
      <c r="J285" s="40">
        <v>1477.57</v>
      </c>
      <c r="K285" s="36"/>
      <c r="L285" s="40">
        <v>713.28</v>
      </c>
    </row>
    <row r="286" spans="1:83" ht="28.5" x14ac:dyDescent="0.2">
      <c r="A286" s="36"/>
      <c r="B286" s="36" t="s">
        <v>521</v>
      </c>
      <c r="C286" s="43" t="s">
        <v>756</v>
      </c>
      <c r="D286" s="44" t="s">
        <v>517</v>
      </c>
      <c r="E286" s="45">
        <v>19.3</v>
      </c>
      <c r="F286" s="46">
        <v>1.1499999999999999</v>
      </c>
      <c r="G286" s="45">
        <v>0.48274129999999998</v>
      </c>
      <c r="H286" s="47"/>
      <c r="I286" s="48"/>
      <c r="J286" s="47">
        <v>376.24</v>
      </c>
      <c r="K286" s="43"/>
      <c r="L286" s="47">
        <v>181.63</v>
      </c>
      <c r="CE286">
        <v>1</v>
      </c>
    </row>
    <row r="287" spans="1:83" ht="15" x14ac:dyDescent="0.2">
      <c r="A287" s="36"/>
      <c r="B287" s="36"/>
      <c r="C287" s="50" t="s">
        <v>759</v>
      </c>
      <c r="D287" s="37"/>
      <c r="E287" s="38"/>
      <c r="F287" s="35"/>
      <c r="G287" s="38"/>
      <c r="H287" s="40"/>
      <c r="I287" s="39"/>
      <c r="J287" s="40"/>
      <c r="K287" s="36"/>
      <c r="L287" s="40">
        <v>945.51</v>
      </c>
    </row>
    <row r="288" spans="1:83" ht="14.25" x14ac:dyDescent="0.2">
      <c r="A288" s="36"/>
      <c r="B288" s="36"/>
      <c r="C288" s="36" t="s">
        <v>760</v>
      </c>
      <c r="D288" s="37"/>
      <c r="E288" s="38"/>
      <c r="F288" s="35"/>
      <c r="G288" s="38"/>
      <c r="H288" s="40"/>
      <c r="I288" s="39"/>
      <c r="J288" s="40"/>
      <c r="K288" s="36"/>
      <c r="L288" s="40">
        <v>232.23</v>
      </c>
    </row>
    <row r="289" spans="1:83" ht="28.5" x14ac:dyDescent="0.2">
      <c r="A289" s="36"/>
      <c r="B289" s="36" t="s">
        <v>75</v>
      </c>
      <c r="C289" s="36" t="s">
        <v>791</v>
      </c>
      <c r="D289" s="37" t="s">
        <v>707</v>
      </c>
      <c r="E289" s="38">
        <v>92</v>
      </c>
      <c r="F289" s="35"/>
      <c r="G289" s="38">
        <v>92</v>
      </c>
      <c r="H289" s="40"/>
      <c r="I289" s="39"/>
      <c r="J289" s="40"/>
      <c r="K289" s="36"/>
      <c r="L289" s="40">
        <v>213.65</v>
      </c>
    </row>
    <row r="290" spans="1:83" ht="28.5" x14ac:dyDescent="0.2">
      <c r="A290" s="43"/>
      <c r="B290" s="43" t="s">
        <v>76</v>
      </c>
      <c r="C290" s="43" t="s">
        <v>792</v>
      </c>
      <c r="D290" s="44" t="s">
        <v>707</v>
      </c>
      <c r="E290" s="45">
        <v>46</v>
      </c>
      <c r="F290" s="46"/>
      <c r="G290" s="45">
        <v>46</v>
      </c>
      <c r="H290" s="47"/>
      <c r="I290" s="48"/>
      <c r="J290" s="47"/>
      <c r="K290" s="43"/>
      <c r="L290" s="47">
        <v>106.83</v>
      </c>
    </row>
    <row r="291" spans="1:83" ht="15" x14ac:dyDescent="0.2">
      <c r="C291" s="86" t="s">
        <v>763</v>
      </c>
      <c r="D291" s="86"/>
      <c r="E291" s="86"/>
      <c r="F291" s="86"/>
      <c r="G291" s="86"/>
      <c r="H291" s="86"/>
      <c r="I291" s="87">
        <v>58206.436781609191</v>
      </c>
      <c r="J291" s="87"/>
      <c r="K291" s="87">
        <v>1265.9899999999998</v>
      </c>
      <c r="L291" s="87"/>
      <c r="AD291">
        <v>12.09</v>
      </c>
      <c r="AE291">
        <v>6.04</v>
      </c>
      <c r="AN291" s="49">
        <v>1265.9899999999998</v>
      </c>
      <c r="AO291" s="49">
        <v>713.28</v>
      </c>
      <c r="AQ291" t="s">
        <v>764</v>
      </c>
      <c r="AR291" s="49">
        <v>50.6</v>
      </c>
      <c r="AT291" s="49">
        <v>181.63</v>
      </c>
      <c r="AV291" t="s">
        <v>764</v>
      </c>
      <c r="AW291">
        <v>0</v>
      </c>
      <c r="AZ291">
        <v>213.65</v>
      </c>
      <c r="BA291">
        <v>106.83</v>
      </c>
      <c r="CD291">
        <v>1</v>
      </c>
    </row>
    <row r="292" spans="1:83" ht="79.5" x14ac:dyDescent="0.2">
      <c r="A292" s="34" t="s">
        <v>77</v>
      </c>
      <c r="B292" s="36" t="s">
        <v>793</v>
      </c>
      <c r="C292" s="36" t="s">
        <v>794</v>
      </c>
      <c r="D292" s="37" t="s">
        <v>5</v>
      </c>
      <c r="E292" s="38">
        <v>58</v>
      </c>
      <c r="F292" s="35"/>
      <c r="G292" s="38">
        <v>58</v>
      </c>
      <c r="H292" s="40"/>
      <c r="I292" s="39"/>
      <c r="J292" s="40"/>
      <c r="K292" s="36"/>
      <c r="L292" s="40"/>
    </row>
    <row r="293" spans="1:83" ht="15" x14ac:dyDescent="0.2">
      <c r="A293" s="35"/>
      <c r="B293" s="38">
        <v>1</v>
      </c>
      <c r="C293" s="35" t="s">
        <v>754</v>
      </c>
      <c r="D293" s="37" t="s">
        <v>517</v>
      </c>
      <c r="E293" s="41"/>
      <c r="F293" s="38"/>
      <c r="G293" s="41">
        <v>44.689</v>
      </c>
      <c r="H293" s="38"/>
      <c r="I293" s="38"/>
      <c r="J293" s="38"/>
      <c r="K293" s="38"/>
      <c r="L293" s="42">
        <v>11022.09</v>
      </c>
    </row>
    <row r="294" spans="1:83" ht="28.5" x14ac:dyDescent="0.2">
      <c r="A294" s="36"/>
      <c r="B294" s="36" t="s">
        <v>554</v>
      </c>
      <c r="C294" s="36" t="s">
        <v>555</v>
      </c>
      <c r="D294" s="37" t="s">
        <v>517</v>
      </c>
      <c r="E294" s="38">
        <v>0.67</v>
      </c>
      <c r="F294" s="35">
        <v>1.1499999999999999</v>
      </c>
      <c r="G294" s="38">
        <v>44.689</v>
      </c>
      <c r="H294" s="40"/>
      <c r="I294" s="39"/>
      <c r="J294" s="40">
        <v>246.64</v>
      </c>
      <c r="K294" s="36"/>
      <c r="L294" s="40">
        <v>11022.09</v>
      </c>
    </row>
    <row r="295" spans="1:83" ht="15" x14ac:dyDescent="0.2">
      <c r="A295" s="35"/>
      <c r="B295" s="38">
        <v>2</v>
      </c>
      <c r="C295" s="35" t="s">
        <v>755</v>
      </c>
      <c r="D295" s="37"/>
      <c r="E295" s="41"/>
      <c r="F295" s="38"/>
      <c r="G295" s="41"/>
      <c r="H295" s="38"/>
      <c r="I295" s="38"/>
      <c r="J295" s="38"/>
      <c r="K295" s="38"/>
      <c r="L295" s="42">
        <v>778.95</v>
      </c>
    </row>
    <row r="296" spans="1:83" ht="15" x14ac:dyDescent="0.2">
      <c r="A296" s="35"/>
      <c r="B296" s="38"/>
      <c r="C296" s="35" t="s">
        <v>758</v>
      </c>
      <c r="D296" s="37" t="s">
        <v>517</v>
      </c>
      <c r="E296" s="41"/>
      <c r="F296" s="38"/>
      <c r="G296" s="41">
        <v>8.0039999999999996</v>
      </c>
      <c r="H296" s="38"/>
      <c r="I296" s="38"/>
      <c r="J296" s="38"/>
      <c r="K296" s="38"/>
      <c r="L296" s="42">
        <v>0</v>
      </c>
      <c r="CE296">
        <v>1</v>
      </c>
    </row>
    <row r="297" spans="1:83" ht="57" x14ac:dyDescent="0.2">
      <c r="A297" s="36"/>
      <c r="B297" s="36" t="s">
        <v>556</v>
      </c>
      <c r="C297" s="36" t="s">
        <v>557</v>
      </c>
      <c r="D297" s="37" t="s">
        <v>520</v>
      </c>
      <c r="E297" s="38">
        <v>0.12</v>
      </c>
      <c r="F297" s="35">
        <v>1.1499999999999999</v>
      </c>
      <c r="G297" s="38">
        <v>8.0039999999999996</v>
      </c>
      <c r="H297" s="40"/>
      <c r="I297" s="39"/>
      <c r="J297" s="40">
        <v>97.32</v>
      </c>
      <c r="K297" s="36"/>
      <c r="L297" s="40">
        <v>778.95</v>
      </c>
    </row>
    <row r="298" spans="1:83" ht="15" x14ac:dyDescent="0.2">
      <c r="A298" s="35"/>
      <c r="B298" s="38">
        <v>4</v>
      </c>
      <c r="C298" s="35" t="s">
        <v>774</v>
      </c>
      <c r="D298" s="37"/>
      <c r="E298" s="41"/>
      <c r="F298" s="38"/>
      <c r="G298" s="41"/>
      <c r="H298" s="38"/>
      <c r="I298" s="38"/>
      <c r="J298" s="38"/>
      <c r="K298" s="38"/>
      <c r="L298" s="42">
        <v>14975.679999999998</v>
      </c>
    </row>
    <row r="299" spans="1:83" ht="57" x14ac:dyDescent="0.2">
      <c r="A299" s="36"/>
      <c r="B299" s="36" t="s">
        <v>558</v>
      </c>
      <c r="C299" s="36" t="s">
        <v>559</v>
      </c>
      <c r="D299" s="37" t="s">
        <v>258</v>
      </c>
      <c r="E299" s="38">
        <v>0.03</v>
      </c>
      <c r="F299" s="35"/>
      <c r="G299" s="38">
        <v>1.74</v>
      </c>
      <c r="H299" s="40">
        <v>155.63</v>
      </c>
      <c r="I299" s="39">
        <v>1.02</v>
      </c>
      <c r="J299" s="40">
        <v>158.74</v>
      </c>
      <c r="K299" s="36"/>
      <c r="L299" s="40">
        <v>276.20999999999998</v>
      </c>
    </row>
    <row r="300" spans="1:83" ht="28.5" x14ac:dyDescent="0.2">
      <c r="A300" s="36"/>
      <c r="B300" s="36" t="s">
        <v>115</v>
      </c>
      <c r="C300" s="43" t="s">
        <v>116</v>
      </c>
      <c r="D300" s="44" t="s">
        <v>117</v>
      </c>
      <c r="E300" s="45">
        <v>5.0000000000000001E-3</v>
      </c>
      <c r="F300" s="46"/>
      <c r="G300" s="45">
        <v>0.28999999999999998</v>
      </c>
      <c r="H300" s="47"/>
      <c r="I300" s="48"/>
      <c r="J300" s="47">
        <v>50687.83</v>
      </c>
      <c r="K300" s="43"/>
      <c r="L300" s="47">
        <v>14699.47</v>
      </c>
    </row>
    <row r="301" spans="1:83" ht="15" x14ac:dyDescent="0.2">
      <c r="A301" s="36"/>
      <c r="B301" s="36"/>
      <c r="C301" s="50" t="s">
        <v>759</v>
      </c>
      <c r="D301" s="37"/>
      <c r="E301" s="38"/>
      <c r="F301" s="35"/>
      <c r="G301" s="38"/>
      <c r="H301" s="40"/>
      <c r="I301" s="39"/>
      <c r="J301" s="40"/>
      <c r="K301" s="36"/>
      <c r="L301" s="40">
        <v>26776.720000000001</v>
      </c>
    </row>
    <row r="302" spans="1:83" ht="14.25" x14ac:dyDescent="0.2">
      <c r="A302" s="36"/>
      <c r="B302" s="36"/>
      <c r="C302" s="36" t="s">
        <v>760</v>
      </c>
      <c r="D302" s="37"/>
      <c r="E302" s="38"/>
      <c r="F302" s="35"/>
      <c r="G302" s="38"/>
      <c r="H302" s="40"/>
      <c r="I302" s="39"/>
      <c r="J302" s="40"/>
      <c r="K302" s="36"/>
      <c r="L302" s="40">
        <v>11022.09</v>
      </c>
    </row>
    <row r="303" spans="1:83" ht="14.25" x14ac:dyDescent="0.2">
      <c r="A303" s="36"/>
      <c r="B303" s="36" t="s">
        <v>6</v>
      </c>
      <c r="C303" s="36" t="s">
        <v>761</v>
      </c>
      <c r="D303" s="37" t="s">
        <v>707</v>
      </c>
      <c r="E303" s="38">
        <v>103</v>
      </c>
      <c r="F303" s="35"/>
      <c r="G303" s="38">
        <v>103</v>
      </c>
      <c r="H303" s="40"/>
      <c r="I303" s="39"/>
      <c r="J303" s="40"/>
      <c r="K303" s="36"/>
      <c r="L303" s="40">
        <v>11352.75</v>
      </c>
    </row>
    <row r="304" spans="1:83" ht="14.25" x14ac:dyDescent="0.2">
      <c r="A304" s="43"/>
      <c r="B304" s="43" t="s">
        <v>7</v>
      </c>
      <c r="C304" s="43" t="s">
        <v>762</v>
      </c>
      <c r="D304" s="44" t="s">
        <v>707</v>
      </c>
      <c r="E304" s="45">
        <v>60</v>
      </c>
      <c r="F304" s="46"/>
      <c r="G304" s="45">
        <v>60</v>
      </c>
      <c r="H304" s="47"/>
      <c r="I304" s="48"/>
      <c r="J304" s="47"/>
      <c r="K304" s="43"/>
      <c r="L304" s="47">
        <v>6613.25</v>
      </c>
    </row>
    <row r="305" spans="1:83" ht="15" x14ac:dyDescent="0.2">
      <c r="C305" s="86" t="s">
        <v>763</v>
      </c>
      <c r="D305" s="86"/>
      <c r="E305" s="86"/>
      <c r="F305" s="86"/>
      <c r="G305" s="86"/>
      <c r="H305" s="86"/>
      <c r="I305" s="87">
        <v>771.42620689655178</v>
      </c>
      <c r="J305" s="87"/>
      <c r="K305" s="87">
        <v>44742.720000000001</v>
      </c>
      <c r="L305" s="87"/>
      <c r="AD305">
        <v>14734.27</v>
      </c>
      <c r="AE305">
        <v>8583.07</v>
      </c>
      <c r="AN305" s="49">
        <v>44742.720000000001</v>
      </c>
      <c r="AO305" s="49">
        <v>778.95</v>
      </c>
      <c r="AQ305" t="s">
        <v>764</v>
      </c>
      <c r="AR305" s="49">
        <v>11022.09</v>
      </c>
      <c r="AT305" s="49">
        <v>0</v>
      </c>
      <c r="AV305" t="s">
        <v>764</v>
      </c>
      <c r="AW305" s="49">
        <v>14975.679999999998</v>
      </c>
      <c r="AZ305">
        <v>11352.75</v>
      </c>
      <c r="BA305">
        <v>6613.25</v>
      </c>
      <c r="CD305">
        <v>1</v>
      </c>
    </row>
    <row r="306" spans="1:83" ht="79.5" x14ac:dyDescent="0.2">
      <c r="A306" s="34" t="s">
        <v>78</v>
      </c>
      <c r="B306" s="36" t="s">
        <v>795</v>
      </c>
      <c r="C306" s="36" t="s">
        <v>796</v>
      </c>
      <c r="D306" s="37" t="s">
        <v>79</v>
      </c>
      <c r="E306" s="38">
        <v>1.45</v>
      </c>
      <c r="F306" s="35"/>
      <c r="G306" s="38">
        <v>1.45</v>
      </c>
      <c r="H306" s="40"/>
      <c r="I306" s="39"/>
      <c r="J306" s="40"/>
      <c r="K306" s="36"/>
      <c r="L306" s="40"/>
    </row>
    <row r="307" spans="1:83" x14ac:dyDescent="0.2">
      <c r="C307" s="52" t="s">
        <v>1010</v>
      </c>
    </row>
    <row r="308" spans="1:83" ht="15" x14ac:dyDescent="0.2">
      <c r="A308" s="35"/>
      <c r="B308" s="38">
        <v>1</v>
      </c>
      <c r="C308" s="35" t="s">
        <v>754</v>
      </c>
      <c r="D308" s="37" t="s">
        <v>517</v>
      </c>
      <c r="E308" s="41"/>
      <c r="F308" s="38"/>
      <c r="G308" s="41">
        <v>16.007999999999999</v>
      </c>
      <c r="H308" s="38"/>
      <c r="I308" s="38"/>
      <c r="J308" s="38"/>
      <c r="K308" s="38"/>
      <c r="L308" s="42">
        <v>4483.68</v>
      </c>
    </row>
    <row r="309" spans="1:83" ht="28.5" x14ac:dyDescent="0.2">
      <c r="A309" s="36"/>
      <c r="B309" s="36" t="s">
        <v>560</v>
      </c>
      <c r="C309" s="36" t="s">
        <v>561</v>
      </c>
      <c r="D309" s="37" t="s">
        <v>517</v>
      </c>
      <c r="E309" s="38">
        <v>9.6</v>
      </c>
      <c r="F309" s="35">
        <v>1.1499999999999999</v>
      </c>
      <c r="G309" s="38">
        <v>16.007999999999999</v>
      </c>
      <c r="H309" s="40"/>
      <c r="I309" s="39"/>
      <c r="J309" s="40">
        <v>280.08999999999997</v>
      </c>
      <c r="K309" s="36"/>
      <c r="L309" s="40">
        <v>4483.68</v>
      </c>
    </row>
    <row r="310" spans="1:83" ht="15" x14ac:dyDescent="0.2">
      <c r="A310" s="35"/>
      <c r="B310" s="38">
        <v>2</v>
      </c>
      <c r="C310" s="35" t="s">
        <v>755</v>
      </c>
      <c r="D310" s="37"/>
      <c r="E310" s="41"/>
      <c r="F310" s="38"/>
      <c r="G310" s="41"/>
      <c r="H310" s="38"/>
      <c r="I310" s="38"/>
      <c r="J310" s="38"/>
      <c r="K310" s="38"/>
      <c r="L310" s="42">
        <v>2371.3000000000002</v>
      </c>
    </row>
    <row r="311" spans="1:83" ht="15" x14ac:dyDescent="0.2">
      <c r="A311" s="35"/>
      <c r="B311" s="38"/>
      <c r="C311" s="35" t="s">
        <v>758</v>
      </c>
      <c r="D311" s="37" t="s">
        <v>517</v>
      </c>
      <c r="E311" s="41"/>
      <c r="F311" s="38"/>
      <c r="G311" s="41">
        <v>2.384525</v>
      </c>
      <c r="H311" s="38"/>
      <c r="I311" s="38"/>
      <c r="J311" s="38"/>
      <c r="K311" s="38"/>
      <c r="L311" s="42">
        <v>677.57</v>
      </c>
      <c r="CE311">
        <v>1</v>
      </c>
    </row>
    <row r="312" spans="1:83" ht="28.5" x14ac:dyDescent="0.2">
      <c r="A312" s="36"/>
      <c r="B312" s="36" t="s">
        <v>562</v>
      </c>
      <c r="C312" s="36" t="s">
        <v>563</v>
      </c>
      <c r="D312" s="37" t="s">
        <v>520</v>
      </c>
      <c r="E312" s="38">
        <v>1.08</v>
      </c>
      <c r="F312" s="35">
        <v>1.1499999999999999</v>
      </c>
      <c r="G312" s="38">
        <v>1.8008999999999999</v>
      </c>
      <c r="H312" s="40">
        <v>1070.99</v>
      </c>
      <c r="I312" s="39">
        <v>1.2</v>
      </c>
      <c r="J312" s="40">
        <v>1285.19</v>
      </c>
      <c r="K312" s="36"/>
      <c r="L312" s="40">
        <v>2314.5</v>
      </c>
    </row>
    <row r="313" spans="1:83" ht="28.5" x14ac:dyDescent="0.2">
      <c r="A313" s="36"/>
      <c r="B313" s="36" t="s">
        <v>521</v>
      </c>
      <c r="C313" s="36" t="s">
        <v>756</v>
      </c>
      <c r="D313" s="37" t="s">
        <v>517</v>
      </c>
      <c r="E313" s="38">
        <v>1.08</v>
      </c>
      <c r="F313" s="35">
        <v>1.1499999999999999</v>
      </c>
      <c r="G313" s="38">
        <v>1.8008999999999999</v>
      </c>
      <c r="H313" s="40"/>
      <c r="I313" s="39"/>
      <c r="J313" s="40">
        <v>376.24</v>
      </c>
      <c r="K313" s="36"/>
      <c r="L313" s="40">
        <v>677.57</v>
      </c>
      <c r="CE313">
        <v>1</v>
      </c>
    </row>
    <row r="314" spans="1:83" ht="57" x14ac:dyDescent="0.2">
      <c r="A314" s="36"/>
      <c r="B314" s="36" t="s">
        <v>556</v>
      </c>
      <c r="C314" s="36" t="s">
        <v>557</v>
      </c>
      <c r="D314" s="37" t="s">
        <v>520</v>
      </c>
      <c r="E314" s="38">
        <v>0.35</v>
      </c>
      <c r="F314" s="35">
        <v>1.1499999999999999</v>
      </c>
      <c r="G314" s="38">
        <v>0.58362499999999995</v>
      </c>
      <c r="H314" s="40"/>
      <c r="I314" s="39"/>
      <c r="J314" s="40">
        <v>97.32</v>
      </c>
      <c r="K314" s="36"/>
      <c r="L314" s="40">
        <v>56.8</v>
      </c>
    </row>
    <row r="315" spans="1:83" ht="15" x14ac:dyDescent="0.2">
      <c r="A315" s="35"/>
      <c r="B315" s="38">
        <v>4</v>
      </c>
      <c r="C315" s="35" t="s">
        <v>774</v>
      </c>
      <c r="D315" s="37"/>
      <c r="E315" s="41"/>
      <c r="F315" s="38"/>
      <c r="G315" s="41"/>
      <c r="H315" s="38"/>
      <c r="I315" s="38"/>
      <c r="J315" s="38"/>
      <c r="K315" s="38"/>
      <c r="L315" s="42">
        <v>6729.85</v>
      </c>
    </row>
    <row r="316" spans="1:83" ht="57" x14ac:dyDescent="0.2">
      <c r="A316" s="36"/>
      <c r="B316" s="36" t="s">
        <v>558</v>
      </c>
      <c r="C316" s="36" t="s">
        <v>559</v>
      </c>
      <c r="D316" s="37" t="s">
        <v>258</v>
      </c>
      <c r="E316" s="38">
        <v>0.5</v>
      </c>
      <c r="F316" s="35"/>
      <c r="G316" s="38">
        <v>0.72499999999999998</v>
      </c>
      <c r="H316" s="40">
        <v>155.63</v>
      </c>
      <c r="I316" s="39">
        <v>1.02</v>
      </c>
      <c r="J316" s="40">
        <v>158.74</v>
      </c>
      <c r="K316" s="36"/>
      <c r="L316" s="40">
        <v>115.09</v>
      </c>
    </row>
    <row r="317" spans="1:83" ht="28.5" x14ac:dyDescent="0.2">
      <c r="A317" s="36"/>
      <c r="B317" s="36" t="s">
        <v>115</v>
      </c>
      <c r="C317" s="43" t="s">
        <v>116</v>
      </c>
      <c r="D317" s="44" t="s">
        <v>117</v>
      </c>
      <c r="E317" s="45">
        <v>0.09</v>
      </c>
      <c r="F317" s="46"/>
      <c r="G317" s="45">
        <v>0.1305</v>
      </c>
      <c r="H317" s="47"/>
      <c r="I317" s="48"/>
      <c r="J317" s="47">
        <v>50687.83</v>
      </c>
      <c r="K317" s="43"/>
      <c r="L317" s="47">
        <v>6614.76</v>
      </c>
    </row>
    <row r="318" spans="1:83" ht="15" x14ac:dyDescent="0.2">
      <c r="A318" s="36"/>
      <c r="B318" s="36"/>
      <c r="C318" s="50" t="s">
        <v>759</v>
      </c>
      <c r="D318" s="37"/>
      <c r="E318" s="38"/>
      <c r="F318" s="35"/>
      <c r="G318" s="38"/>
      <c r="H318" s="40"/>
      <c r="I318" s="39"/>
      <c r="J318" s="40"/>
      <c r="K318" s="36"/>
      <c r="L318" s="40">
        <v>14262.400000000001</v>
      </c>
    </row>
    <row r="319" spans="1:83" ht="14.25" x14ac:dyDescent="0.2">
      <c r="A319" s="36"/>
      <c r="B319" s="36"/>
      <c r="C319" s="36" t="s">
        <v>760</v>
      </c>
      <c r="D319" s="37"/>
      <c r="E319" s="38"/>
      <c r="F319" s="35"/>
      <c r="G319" s="38"/>
      <c r="H319" s="40"/>
      <c r="I319" s="39"/>
      <c r="J319" s="40"/>
      <c r="K319" s="36"/>
      <c r="L319" s="40">
        <v>5161.25</v>
      </c>
    </row>
    <row r="320" spans="1:83" ht="14.25" x14ac:dyDescent="0.2">
      <c r="A320" s="36"/>
      <c r="B320" s="36" t="s">
        <v>6</v>
      </c>
      <c r="C320" s="36" t="s">
        <v>761</v>
      </c>
      <c r="D320" s="37" t="s">
        <v>707</v>
      </c>
      <c r="E320" s="38">
        <v>103</v>
      </c>
      <c r="F320" s="35"/>
      <c r="G320" s="38">
        <v>103</v>
      </c>
      <c r="H320" s="40"/>
      <c r="I320" s="39"/>
      <c r="J320" s="40"/>
      <c r="K320" s="36"/>
      <c r="L320" s="40">
        <v>5316.09</v>
      </c>
    </row>
    <row r="321" spans="1:83" ht="14.25" x14ac:dyDescent="0.2">
      <c r="A321" s="43"/>
      <c r="B321" s="43" t="s">
        <v>7</v>
      </c>
      <c r="C321" s="43" t="s">
        <v>762</v>
      </c>
      <c r="D321" s="44" t="s">
        <v>707</v>
      </c>
      <c r="E321" s="45">
        <v>60</v>
      </c>
      <c r="F321" s="46"/>
      <c r="G321" s="45">
        <v>60</v>
      </c>
      <c r="H321" s="47"/>
      <c r="I321" s="48"/>
      <c r="J321" s="47"/>
      <c r="K321" s="43"/>
      <c r="L321" s="47">
        <v>3096.75</v>
      </c>
    </row>
    <row r="322" spans="1:83" ht="15" x14ac:dyDescent="0.2">
      <c r="C322" s="86" t="s">
        <v>763</v>
      </c>
      <c r="D322" s="86"/>
      <c r="E322" s="86"/>
      <c r="F322" s="86"/>
      <c r="G322" s="86"/>
      <c r="H322" s="86"/>
      <c r="I322" s="87">
        <v>15638.09655172414</v>
      </c>
      <c r="J322" s="87"/>
      <c r="K322" s="87">
        <v>22675.24</v>
      </c>
      <c r="L322" s="87"/>
      <c r="AD322">
        <v>980.23</v>
      </c>
      <c r="AE322">
        <v>571.01</v>
      </c>
      <c r="AN322" s="49">
        <v>22675.24</v>
      </c>
      <c r="AO322" s="49">
        <v>2371.3000000000002</v>
      </c>
      <c r="AQ322" t="s">
        <v>764</v>
      </c>
      <c r="AR322" s="49">
        <v>4483.68</v>
      </c>
      <c r="AT322" s="49">
        <v>677.57</v>
      </c>
      <c r="AV322" t="s">
        <v>764</v>
      </c>
      <c r="AW322" s="49">
        <v>6729.85</v>
      </c>
      <c r="AZ322">
        <v>5316.09</v>
      </c>
      <c r="BA322">
        <v>3096.75</v>
      </c>
      <c r="CD322">
        <v>1</v>
      </c>
    </row>
    <row r="323" spans="1:83" ht="108" x14ac:dyDescent="0.2">
      <c r="A323" s="34" t="s">
        <v>80</v>
      </c>
      <c r="B323" s="36" t="s">
        <v>797</v>
      </c>
      <c r="C323" s="36" t="s">
        <v>798</v>
      </c>
      <c r="D323" s="37" t="s">
        <v>74</v>
      </c>
      <c r="E323" s="38">
        <v>2.1749999999999999E-2</v>
      </c>
      <c r="F323" s="35"/>
      <c r="G323" s="38">
        <v>2.1749999999999999E-2</v>
      </c>
      <c r="H323" s="40"/>
      <c r="I323" s="39"/>
      <c r="J323" s="40"/>
      <c r="K323" s="36"/>
      <c r="L323" s="40"/>
    </row>
    <row r="324" spans="1:83" x14ac:dyDescent="0.2">
      <c r="C324" s="52" t="s">
        <v>1009</v>
      </c>
    </row>
    <row r="325" spans="1:83" ht="15" x14ac:dyDescent="0.2">
      <c r="A325" s="35"/>
      <c r="B325" s="38">
        <v>1</v>
      </c>
      <c r="C325" s="35" t="s">
        <v>754</v>
      </c>
      <c r="D325" s="37" t="s">
        <v>517</v>
      </c>
      <c r="E325" s="41"/>
      <c r="F325" s="38"/>
      <c r="G325" s="41">
        <v>0</v>
      </c>
      <c r="H325" s="38"/>
      <c r="I325" s="38"/>
      <c r="J325" s="38"/>
      <c r="K325" s="38"/>
      <c r="L325" s="42">
        <v>0</v>
      </c>
    </row>
    <row r="326" spans="1:83" ht="15" x14ac:dyDescent="0.2">
      <c r="A326" s="35"/>
      <c r="B326" s="38">
        <v>2</v>
      </c>
      <c r="C326" s="35" t="s">
        <v>755</v>
      </c>
      <c r="D326" s="37"/>
      <c r="E326" s="41"/>
      <c r="F326" s="38"/>
      <c r="G326" s="41"/>
      <c r="H326" s="38"/>
      <c r="I326" s="38"/>
      <c r="J326" s="38"/>
      <c r="K326" s="38"/>
      <c r="L326" s="42">
        <v>227.05999999999997</v>
      </c>
    </row>
    <row r="327" spans="1:83" ht="15" x14ac:dyDescent="0.2">
      <c r="A327" s="35"/>
      <c r="B327" s="38"/>
      <c r="C327" s="35" t="s">
        <v>758</v>
      </c>
      <c r="D327" s="37" t="s">
        <v>517</v>
      </c>
      <c r="E327" s="41"/>
      <c r="F327" s="38"/>
      <c r="G327" s="41">
        <v>0.2016008</v>
      </c>
      <c r="H327" s="38"/>
      <c r="I327" s="38"/>
      <c r="J327" s="38"/>
      <c r="K327" s="38"/>
      <c r="L327" s="42">
        <v>64.89</v>
      </c>
      <c r="CE327">
        <v>1</v>
      </c>
    </row>
    <row r="328" spans="1:83" ht="14.25" x14ac:dyDescent="0.2">
      <c r="A328" s="36"/>
      <c r="B328" s="36" t="s">
        <v>564</v>
      </c>
      <c r="C328" s="36" t="s">
        <v>565</v>
      </c>
      <c r="D328" s="37" t="s">
        <v>520</v>
      </c>
      <c r="E328" s="38">
        <v>8.06</v>
      </c>
      <c r="F328" s="35">
        <v>1.1499999999999999</v>
      </c>
      <c r="G328" s="38">
        <v>0.2016008</v>
      </c>
      <c r="H328" s="40">
        <v>828.16</v>
      </c>
      <c r="I328" s="39">
        <v>1.36</v>
      </c>
      <c r="J328" s="40">
        <v>1126.3</v>
      </c>
      <c r="K328" s="36"/>
      <c r="L328" s="40">
        <v>227.06</v>
      </c>
    </row>
    <row r="329" spans="1:83" ht="28.5" x14ac:dyDescent="0.2">
      <c r="A329" s="36"/>
      <c r="B329" s="36" t="s">
        <v>531</v>
      </c>
      <c r="C329" s="43" t="s">
        <v>773</v>
      </c>
      <c r="D329" s="44" t="s">
        <v>517</v>
      </c>
      <c r="E329" s="45">
        <v>8.06</v>
      </c>
      <c r="F329" s="46">
        <v>1.1499999999999999</v>
      </c>
      <c r="G329" s="45">
        <v>0.2016008</v>
      </c>
      <c r="H329" s="47"/>
      <c r="I329" s="48"/>
      <c r="J329" s="47">
        <v>321.89</v>
      </c>
      <c r="K329" s="43"/>
      <c r="L329" s="47">
        <v>64.89</v>
      </c>
      <c r="CE329">
        <v>1</v>
      </c>
    </row>
    <row r="330" spans="1:83" ht="15" x14ac:dyDescent="0.2">
      <c r="A330" s="36"/>
      <c r="B330" s="36"/>
      <c r="C330" s="50" t="s">
        <v>759</v>
      </c>
      <c r="D330" s="37"/>
      <c r="E330" s="38"/>
      <c r="F330" s="35"/>
      <c r="G330" s="38"/>
      <c r="H330" s="40"/>
      <c r="I330" s="39"/>
      <c r="J330" s="40"/>
      <c r="K330" s="36"/>
      <c r="L330" s="40">
        <v>291.95</v>
      </c>
    </row>
    <row r="331" spans="1:83" ht="14.25" x14ac:dyDescent="0.2">
      <c r="A331" s="36"/>
      <c r="B331" s="36"/>
      <c r="C331" s="36" t="s">
        <v>760</v>
      </c>
      <c r="D331" s="37"/>
      <c r="E331" s="38"/>
      <c r="F331" s="35"/>
      <c r="G331" s="38"/>
      <c r="H331" s="40"/>
      <c r="I331" s="39"/>
      <c r="J331" s="40"/>
      <c r="K331" s="36"/>
      <c r="L331" s="40">
        <v>64.89</v>
      </c>
    </row>
    <row r="332" spans="1:83" ht="28.5" x14ac:dyDescent="0.2">
      <c r="A332" s="36"/>
      <c r="B332" s="36" t="s">
        <v>75</v>
      </c>
      <c r="C332" s="36" t="s">
        <v>791</v>
      </c>
      <c r="D332" s="37" t="s">
        <v>707</v>
      </c>
      <c r="E332" s="38">
        <v>92</v>
      </c>
      <c r="F332" s="35"/>
      <c r="G332" s="38">
        <v>92</v>
      </c>
      <c r="H332" s="40"/>
      <c r="I332" s="39"/>
      <c r="J332" s="40"/>
      <c r="K332" s="36"/>
      <c r="L332" s="40">
        <v>59.7</v>
      </c>
    </row>
    <row r="333" spans="1:83" ht="28.5" x14ac:dyDescent="0.2">
      <c r="A333" s="43"/>
      <c r="B333" s="43" t="s">
        <v>76</v>
      </c>
      <c r="C333" s="43" t="s">
        <v>792</v>
      </c>
      <c r="D333" s="44" t="s">
        <v>707</v>
      </c>
      <c r="E333" s="45">
        <v>46</v>
      </c>
      <c r="F333" s="46"/>
      <c r="G333" s="45">
        <v>46</v>
      </c>
      <c r="H333" s="47"/>
      <c r="I333" s="48"/>
      <c r="J333" s="47"/>
      <c r="K333" s="43"/>
      <c r="L333" s="47">
        <v>29.85</v>
      </c>
    </row>
    <row r="334" spans="1:83" ht="15" x14ac:dyDescent="0.2">
      <c r="C334" s="86" t="s">
        <v>763</v>
      </c>
      <c r="D334" s="86"/>
      <c r="E334" s="86"/>
      <c r="F334" s="86"/>
      <c r="G334" s="86"/>
      <c r="H334" s="86"/>
      <c r="I334" s="87">
        <v>17540.229885057473</v>
      </c>
      <c r="J334" s="87"/>
      <c r="K334" s="87">
        <v>381.5</v>
      </c>
      <c r="L334" s="87"/>
      <c r="AD334">
        <v>6.44</v>
      </c>
      <c r="AE334">
        <v>3.22</v>
      </c>
      <c r="AN334" s="49">
        <v>381.5</v>
      </c>
      <c r="AO334" s="49">
        <v>227.05999999999997</v>
      </c>
      <c r="AQ334" t="s">
        <v>764</v>
      </c>
      <c r="AR334" s="49">
        <v>0</v>
      </c>
      <c r="AT334" s="49">
        <v>64.89</v>
      </c>
      <c r="AV334" t="s">
        <v>764</v>
      </c>
      <c r="AW334">
        <v>0</v>
      </c>
      <c r="AZ334">
        <v>59.7</v>
      </c>
      <c r="BA334">
        <v>29.85</v>
      </c>
      <c r="CD334">
        <v>1</v>
      </c>
    </row>
    <row r="335" spans="1:83" ht="79.5" x14ac:dyDescent="0.2">
      <c r="A335" s="34" t="s">
        <v>81</v>
      </c>
      <c r="B335" s="36" t="s">
        <v>799</v>
      </c>
      <c r="C335" s="36" t="s">
        <v>800</v>
      </c>
      <c r="D335" s="37" t="s">
        <v>82</v>
      </c>
      <c r="E335" s="38">
        <v>2</v>
      </c>
      <c r="F335" s="35"/>
      <c r="G335" s="38">
        <v>2</v>
      </c>
      <c r="H335" s="40"/>
      <c r="I335" s="39"/>
      <c r="J335" s="40"/>
      <c r="K335" s="36"/>
      <c r="L335" s="40"/>
    </row>
    <row r="336" spans="1:83" ht="15" x14ac:dyDescent="0.2">
      <c r="A336" s="35"/>
      <c r="B336" s="38">
        <v>1</v>
      </c>
      <c r="C336" s="35" t="s">
        <v>754</v>
      </c>
      <c r="D336" s="37" t="s">
        <v>517</v>
      </c>
      <c r="E336" s="41"/>
      <c r="F336" s="38"/>
      <c r="G336" s="41">
        <v>17.065999999999999</v>
      </c>
      <c r="H336" s="38"/>
      <c r="I336" s="38"/>
      <c r="J336" s="38"/>
      <c r="K336" s="38"/>
      <c r="L336" s="42">
        <v>4994.0200000000004</v>
      </c>
    </row>
    <row r="337" spans="1:83" ht="28.5" x14ac:dyDescent="0.2">
      <c r="A337" s="36"/>
      <c r="B337" s="36" t="s">
        <v>566</v>
      </c>
      <c r="C337" s="36" t="s">
        <v>567</v>
      </c>
      <c r="D337" s="37" t="s">
        <v>517</v>
      </c>
      <c r="E337" s="38">
        <v>7.42</v>
      </c>
      <c r="F337" s="35">
        <v>1.1499999999999999</v>
      </c>
      <c r="G337" s="38">
        <v>17.065999999999999</v>
      </c>
      <c r="H337" s="40"/>
      <c r="I337" s="39"/>
      <c r="J337" s="40">
        <v>292.63</v>
      </c>
      <c r="K337" s="36"/>
      <c r="L337" s="40">
        <v>4994.0200000000004</v>
      </c>
    </row>
    <row r="338" spans="1:83" ht="15" x14ac:dyDescent="0.2">
      <c r="A338" s="35"/>
      <c r="B338" s="38">
        <v>2</v>
      </c>
      <c r="C338" s="35" t="s">
        <v>755</v>
      </c>
      <c r="D338" s="37"/>
      <c r="E338" s="41"/>
      <c r="F338" s="38"/>
      <c r="G338" s="41"/>
      <c r="H338" s="38"/>
      <c r="I338" s="38"/>
      <c r="J338" s="38"/>
      <c r="K338" s="38"/>
      <c r="L338" s="42">
        <v>2597.66</v>
      </c>
    </row>
    <row r="339" spans="1:83" ht="15" x14ac:dyDescent="0.2">
      <c r="A339" s="35"/>
      <c r="B339" s="38"/>
      <c r="C339" s="35" t="s">
        <v>758</v>
      </c>
      <c r="D339" s="37" t="s">
        <v>517</v>
      </c>
      <c r="E339" s="41"/>
      <c r="F339" s="38"/>
      <c r="G339" s="41">
        <v>2.3460000000000001</v>
      </c>
      <c r="H339" s="38"/>
      <c r="I339" s="38"/>
      <c r="J339" s="38"/>
      <c r="K339" s="38"/>
      <c r="L339" s="42">
        <v>791.98</v>
      </c>
      <c r="CE339">
        <v>1</v>
      </c>
    </row>
    <row r="340" spans="1:83" ht="28.5" x14ac:dyDescent="0.2">
      <c r="A340" s="36"/>
      <c r="B340" s="36" t="s">
        <v>518</v>
      </c>
      <c r="C340" s="36" t="s">
        <v>519</v>
      </c>
      <c r="D340" s="37" t="s">
        <v>520</v>
      </c>
      <c r="E340" s="38">
        <v>0.61</v>
      </c>
      <c r="F340" s="35">
        <v>1.1499999999999999</v>
      </c>
      <c r="G340" s="38">
        <v>1.403</v>
      </c>
      <c r="H340" s="40"/>
      <c r="I340" s="39"/>
      <c r="J340" s="40">
        <v>1482.53</v>
      </c>
      <c r="K340" s="36"/>
      <c r="L340" s="40">
        <v>2079.9899999999998</v>
      </c>
    </row>
    <row r="341" spans="1:83" ht="28.5" x14ac:dyDescent="0.2">
      <c r="A341" s="36"/>
      <c r="B341" s="36" t="s">
        <v>521</v>
      </c>
      <c r="C341" s="36" t="s">
        <v>756</v>
      </c>
      <c r="D341" s="37" t="s">
        <v>517</v>
      </c>
      <c r="E341" s="38">
        <v>0.61</v>
      </c>
      <c r="F341" s="35">
        <v>1.1499999999999999</v>
      </c>
      <c r="G341" s="38">
        <v>1.403</v>
      </c>
      <c r="H341" s="40"/>
      <c r="I341" s="39"/>
      <c r="J341" s="40">
        <v>376.24</v>
      </c>
      <c r="K341" s="36"/>
      <c r="L341" s="40">
        <v>527.86</v>
      </c>
      <c r="CE341">
        <v>1</v>
      </c>
    </row>
    <row r="342" spans="1:83" ht="28.5" x14ac:dyDescent="0.2">
      <c r="A342" s="36"/>
      <c r="B342" s="36" t="s">
        <v>532</v>
      </c>
      <c r="C342" s="36" t="s">
        <v>533</v>
      </c>
      <c r="D342" s="37" t="s">
        <v>520</v>
      </c>
      <c r="E342" s="38">
        <v>0.41</v>
      </c>
      <c r="F342" s="35">
        <v>1.1499999999999999</v>
      </c>
      <c r="G342" s="38">
        <v>0.94299999999999995</v>
      </c>
      <c r="H342" s="40"/>
      <c r="I342" s="39"/>
      <c r="J342" s="40">
        <v>548.96</v>
      </c>
      <c r="K342" s="36"/>
      <c r="L342" s="40">
        <v>517.66999999999996</v>
      </c>
    </row>
    <row r="343" spans="1:83" ht="28.5" x14ac:dyDescent="0.2">
      <c r="A343" s="36"/>
      <c r="B343" s="36" t="s">
        <v>526</v>
      </c>
      <c r="C343" s="36" t="s">
        <v>757</v>
      </c>
      <c r="D343" s="37" t="s">
        <v>517</v>
      </c>
      <c r="E343" s="38">
        <v>0.41</v>
      </c>
      <c r="F343" s="35">
        <v>1.1499999999999999</v>
      </c>
      <c r="G343" s="38">
        <v>0.94299999999999995</v>
      </c>
      <c r="H343" s="40"/>
      <c r="I343" s="39"/>
      <c r="J343" s="40">
        <v>280.08999999999997</v>
      </c>
      <c r="K343" s="36"/>
      <c r="L343" s="40">
        <v>264.12</v>
      </c>
      <c r="CE343">
        <v>1</v>
      </c>
    </row>
    <row r="344" spans="1:83" ht="15" x14ac:dyDescent="0.2">
      <c r="A344" s="35"/>
      <c r="B344" s="38">
        <v>4</v>
      </c>
      <c r="C344" s="35" t="s">
        <v>774</v>
      </c>
      <c r="D344" s="37"/>
      <c r="E344" s="41"/>
      <c r="F344" s="38"/>
      <c r="G344" s="41"/>
      <c r="H344" s="38"/>
      <c r="I344" s="38"/>
      <c r="J344" s="38"/>
      <c r="K344" s="38"/>
      <c r="L344" s="42">
        <v>52.95</v>
      </c>
    </row>
    <row r="345" spans="1:83" ht="14.25" x14ac:dyDescent="0.2">
      <c r="A345" s="36"/>
      <c r="B345" s="36" t="s">
        <v>534</v>
      </c>
      <c r="C345" s="36" t="s">
        <v>535</v>
      </c>
      <c r="D345" s="37" t="s">
        <v>258</v>
      </c>
      <c r="E345" s="38">
        <v>0.01</v>
      </c>
      <c r="F345" s="35"/>
      <c r="G345" s="38">
        <v>0.02</v>
      </c>
      <c r="H345" s="40">
        <v>238.29</v>
      </c>
      <c r="I345" s="39">
        <v>1.72</v>
      </c>
      <c r="J345" s="40">
        <v>409.86</v>
      </c>
      <c r="K345" s="36"/>
      <c r="L345" s="40">
        <v>8.1999999999999993</v>
      </c>
    </row>
    <row r="346" spans="1:83" ht="14.25" x14ac:dyDescent="0.2">
      <c r="A346" s="36"/>
      <c r="B346" s="36" t="s">
        <v>536</v>
      </c>
      <c r="C346" s="36" t="s">
        <v>537</v>
      </c>
      <c r="D346" s="37" t="s">
        <v>258</v>
      </c>
      <c r="E346" s="38">
        <v>0.03</v>
      </c>
      <c r="F346" s="35"/>
      <c r="G346" s="38">
        <v>0.06</v>
      </c>
      <c r="H346" s="40">
        <v>80.02</v>
      </c>
      <c r="I346" s="39">
        <v>1.72</v>
      </c>
      <c r="J346" s="40">
        <v>137.63</v>
      </c>
      <c r="K346" s="36"/>
      <c r="L346" s="40">
        <v>8.26</v>
      </c>
    </row>
    <row r="347" spans="1:83" ht="14.25" x14ac:dyDescent="0.2">
      <c r="A347" s="36"/>
      <c r="B347" s="36" t="s">
        <v>538</v>
      </c>
      <c r="C347" s="36" t="s">
        <v>539</v>
      </c>
      <c r="D347" s="37" t="s">
        <v>258</v>
      </c>
      <c r="E347" s="38">
        <v>0.02</v>
      </c>
      <c r="F347" s="35"/>
      <c r="G347" s="38">
        <v>0.04</v>
      </c>
      <c r="H347" s="40">
        <v>56.11</v>
      </c>
      <c r="I347" s="39">
        <v>1.59</v>
      </c>
      <c r="J347" s="40">
        <v>89.21</v>
      </c>
      <c r="K347" s="36"/>
      <c r="L347" s="40">
        <v>3.57</v>
      </c>
    </row>
    <row r="348" spans="1:83" ht="14.25" x14ac:dyDescent="0.2">
      <c r="A348" s="36"/>
      <c r="B348" s="36" t="s">
        <v>542</v>
      </c>
      <c r="C348" s="36" t="s">
        <v>543</v>
      </c>
      <c r="D348" s="37" t="s">
        <v>117</v>
      </c>
      <c r="E348" s="38">
        <v>1E-4</v>
      </c>
      <c r="F348" s="35"/>
      <c r="G348" s="38">
        <v>2.0000000000000001E-4</v>
      </c>
      <c r="H348" s="40">
        <v>80020.98</v>
      </c>
      <c r="I348" s="39">
        <v>1.03</v>
      </c>
      <c r="J348" s="40">
        <v>82421.61</v>
      </c>
      <c r="K348" s="36"/>
      <c r="L348" s="40">
        <v>16.48</v>
      </c>
    </row>
    <row r="349" spans="1:83" ht="14.25" x14ac:dyDescent="0.2">
      <c r="A349" s="36"/>
      <c r="B349" s="36" t="s">
        <v>568</v>
      </c>
      <c r="C349" s="43" t="s">
        <v>569</v>
      </c>
      <c r="D349" s="44" t="s">
        <v>258</v>
      </c>
      <c r="E349" s="45">
        <v>0.12</v>
      </c>
      <c r="F349" s="46"/>
      <c r="G349" s="45">
        <v>0.24</v>
      </c>
      <c r="H349" s="47">
        <v>60.6</v>
      </c>
      <c r="I349" s="48">
        <v>1.1299999999999999</v>
      </c>
      <c r="J349" s="47">
        <v>68.48</v>
      </c>
      <c r="K349" s="43"/>
      <c r="L349" s="47">
        <v>16.440000000000001</v>
      </c>
    </row>
    <row r="350" spans="1:83" ht="15" x14ac:dyDescent="0.2">
      <c r="A350" s="36"/>
      <c r="B350" s="36"/>
      <c r="C350" s="50" t="s">
        <v>759</v>
      </c>
      <c r="D350" s="37"/>
      <c r="E350" s="38"/>
      <c r="F350" s="35"/>
      <c r="G350" s="38"/>
      <c r="H350" s="40"/>
      <c r="I350" s="39"/>
      <c r="J350" s="40"/>
      <c r="K350" s="36"/>
      <c r="L350" s="40">
        <v>8436.61</v>
      </c>
    </row>
    <row r="351" spans="1:83" ht="14.25" x14ac:dyDescent="0.2">
      <c r="A351" s="36"/>
      <c r="B351" s="36"/>
      <c r="C351" s="36" t="s">
        <v>760</v>
      </c>
      <c r="D351" s="37"/>
      <c r="E351" s="38"/>
      <c r="F351" s="35"/>
      <c r="G351" s="38"/>
      <c r="H351" s="40"/>
      <c r="I351" s="39"/>
      <c r="J351" s="40"/>
      <c r="K351" s="36"/>
      <c r="L351" s="40">
        <v>5786</v>
      </c>
    </row>
    <row r="352" spans="1:83" ht="14.25" x14ac:dyDescent="0.2">
      <c r="A352" s="36"/>
      <c r="B352" s="36" t="s">
        <v>6</v>
      </c>
      <c r="C352" s="36" t="s">
        <v>761</v>
      </c>
      <c r="D352" s="37" t="s">
        <v>707</v>
      </c>
      <c r="E352" s="38">
        <v>103</v>
      </c>
      <c r="F352" s="35"/>
      <c r="G352" s="38">
        <v>103</v>
      </c>
      <c r="H352" s="40"/>
      <c r="I352" s="39"/>
      <c r="J352" s="40"/>
      <c r="K352" s="36"/>
      <c r="L352" s="40">
        <v>5959.58</v>
      </c>
    </row>
    <row r="353" spans="1:82" ht="14.25" x14ac:dyDescent="0.2">
      <c r="A353" s="43"/>
      <c r="B353" s="43" t="s">
        <v>7</v>
      </c>
      <c r="C353" s="43" t="s">
        <v>762</v>
      </c>
      <c r="D353" s="44" t="s">
        <v>707</v>
      </c>
      <c r="E353" s="45">
        <v>60</v>
      </c>
      <c r="F353" s="46"/>
      <c r="G353" s="45">
        <v>60</v>
      </c>
      <c r="H353" s="47"/>
      <c r="I353" s="48"/>
      <c r="J353" s="47"/>
      <c r="K353" s="43"/>
      <c r="L353" s="47">
        <v>3471.6</v>
      </c>
    </row>
    <row r="354" spans="1:82" ht="15" x14ac:dyDescent="0.2">
      <c r="C354" s="86" t="s">
        <v>763</v>
      </c>
      <c r="D354" s="86"/>
      <c r="E354" s="86"/>
      <c r="F354" s="86"/>
      <c r="G354" s="86"/>
      <c r="H354" s="86"/>
      <c r="I354" s="87">
        <v>8933.8949999999986</v>
      </c>
      <c r="J354" s="87"/>
      <c r="K354" s="87">
        <v>17867.789999999997</v>
      </c>
      <c r="L354" s="87"/>
      <c r="AD354">
        <v>1954.86</v>
      </c>
      <c r="AE354">
        <v>1138.75</v>
      </c>
      <c r="AN354" s="49">
        <v>17867.789999999997</v>
      </c>
      <c r="AO354" s="49">
        <v>2597.66</v>
      </c>
      <c r="AQ354" t="s">
        <v>764</v>
      </c>
      <c r="AR354" s="49">
        <v>4994.0200000000004</v>
      </c>
      <c r="AT354" s="49">
        <v>791.98</v>
      </c>
      <c r="AV354" t="s">
        <v>764</v>
      </c>
      <c r="AW354" s="49">
        <v>52.95</v>
      </c>
      <c r="AZ354">
        <v>5959.58</v>
      </c>
      <c r="BA354">
        <v>3471.6</v>
      </c>
      <c r="CD354">
        <v>1</v>
      </c>
    </row>
    <row r="355" spans="1:82" ht="42.75" x14ac:dyDescent="0.2">
      <c r="A355" s="54" t="s">
        <v>83</v>
      </c>
      <c r="B355" s="55" t="s">
        <v>84</v>
      </c>
      <c r="C355" s="55" t="s">
        <v>801</v>
      </c>
      <c r="D355" s="56" t="s">
        <v>5</v>
      </c>
      <c r="E355" s="57">
        <v>2</v>
      </c>
      <c r="F355" s="58"/>
      <c r="G355" s="57">
        <v>2</v>
      </c>
      <c r="H355" s="59"/>
      <c r="I355" s="60"/>
      <c r="J355" s="59">
        <v>20503.14</v>
      </c>
      <c r="K355" s="55"/>
      <c r="L355" s="59">
        <v>41006.28</v>
      </c>
    </row>
    <row r="356" spans="1:82" ht="15" x14ac:dyDescent="0.2">
      <c r="A356" s="53"/>
      <c r="B356" s="53"/>
      <c r="C356" s="88" t="s">
        <v>763</v>
      </c>
      <c r="D356" s="88"/>
      <c r="E356" s="88"/>
      <c r="F356" s="88"/>
      <c r="G356" s="88"/>
      <c r="H356" s="88"/>
      <c r="I356" s="89">
        <v>20503.14</v>
      </c>
      <c r="J356" s="89"/>
      <c r="K356" s="89">
        <v>41006.28</v>
      </c>
      <c r="L356" s="89"/>
      <c r="AD356">
        <v>0</v>
      </c>
      <c r="AE356">
        <v>0</v>
      </c>
      <c r="AN356" s="49">
        <v>41006.28</v>
      </c>
      <c r="AO356">
        <v>0</v>
      </c>
      <c r="AQ356" t="s">
        <v>764</v>
      </c>
      <c r="AR356">
        <v>0</v>
      </c>
      <c r="AT356">
        <v>0</v>
      </c>
      <c r="AV356" t="s">
        <v>764</v>
      </c>
      <c r="AW356" s="49">
        <v>41006.28</v>
      </c>
      <c r="AY356" s="49">
        <v>41006.28</v>
      </c>
      <c r="AZ356">
        <v>0</v>
      </c>
      <c r="BA356">
        <v>0</v>
      </c>
      <c r="BK356" s="49">
        <v>41006.28</v>
      </c>
      <c r="CD356">
        <v>3</v>
      </c>
    </row>
    <row r="357" spans="1:82" ht="42.75" x14ac:dyDescent="0.2">
      <c r="A357" s="51" t="s">
        <v>85</v>
      </c>
      <c r="B357" s="43" t="s">
        <v>86</v>
      </c>
      <c r="C357" s="43" t="s">
        <v>87</v>
      </c>
      <c r="D357" s="44" t="s">
        <v>88</v>
      </c>
      <c r="E357" s="45">
        <v>19.5</v>
      </c>
      <c r="F357" s="46"/>
      <c r="G357" s="45">
        <v>19.5</v>
      </c>
      <c r="H357" s="47"/>
      <c r="I357" s="48"/>
      <c r="J357" s="47">
        <v>86.63</v>
      </c>
      <c r="K357" s="43"/>
      <c r="L357" s="47">
        <v>1689.29</v>
      </c>
    </row>
    <row r="358" spans="1:82" ht="15" x14ac:dyDescent="0.2">
      <c r="C358" s="86" t="s">
        <v>763</v>
      </c>
      <c r="D358" s="86"/>
      <c r="E358" s="86"/>
      <c r="F358" s="86"/>
      <c r="G358" s="86"/>
      <c r="H358" s="86"/>
      <c r="I358" s="87">
        <v>86.630256410256408</v>
      </c>
      <c r="J358" s="87"/>
      <c r="K358" s="87">
        <v>1689.29</v>
      </c>
      <c r="L358" s="87"/>
      <c r="AD358">
        <v>0</v>
      </c>
      <c r="AE358">
        <v>0</v>
      </c>
      <c r="AN358" s="49">
        <v>1689.29</v>
      </c>
      <c r="AO358">
        <v>0</v>
      </c>
      <c r="AQ358" t="s">
        <v>764</v>
      </c>
      <c r="AR358">
        <v>0</v>
      </c>
      <c r="AT358">
        <v>0</v>
      </c>
      <c r="AV358" t="s">
        <v>764</v>
      </c>
      <c r="AW358" s="49">
        <v>1689.29</v>
      </c>
      <c r="AX358" s="49">
        <v>1689.29</v>
      </c>
      <c r="AZ358">
        <v>0</v>
      </c>
      <c r="BA358">
        <v>0</v>
      </c>
      <c r="CD358">
        <v>1</v>
      </c>
    </row>
    <row r="359" spans="1:82" ht="57" x14ac:dyDescent="0.2">
      <c r="A359" s="51" t="s">
        <v>89</v>
      </c>
      <c r="B359" s="43" t="s">
        <v>90</v>
      </c>
      <c r="C359" s="43" t="s">
        <v>91</v>
      </c>
      <c r="D359" s="44" t="s">
        <v>5</v>
      </c>
      <c r="E359" s="45">
        <v>6</v>
      </c>
      <c r="F359" s="46"/>
      <c r="G359" s="45">
        <v>6</v>
      </c>
      <c r="H359" s="47">
        <v>404.83</v>
      </c>
      <c r="I359" s="48">
        <v>1.1000000000000001</v>
      </c>
      <c r="J359" s="47">
        <v>445.31</v>
      </c>
      <c r="K359" s="43"/>
      <c r="L359" s="47">
        <v>2671.86</v>
      </c>
    </row>
    <row r="360" spans="1:82" ht="15" x14ac:dyDescent="0.2">
      <c r="C360" s="86" t="s">
        <v>763</v>
      </c>
      <c r="D360" s="86"/>
      <c r="E360" s="86"/>
      <c r="F360" s="86"/>
      <c r="G360" s="86"/>
      <c r="H360" s="86"/>
      <c r="I360" s="87">
        <v>445.31</v>
      </c>
      <c r="J360" s="87"/>
      <c r="K360" s="87">
        <v>2671.86</v>
      </c>
      <c r="L360" s="87"/>
      <c r="AD360">
        <v>0</v>
      </c>
      <c r="AE360">
        <v>0</v>
      </c>
      <c r="AN360" s="49">
        <v>2671.86</v>
      </c>
      <c r="AO360">
        <v>0</v>
      </c>
      <c r="AQ360" t="s">
        <v>764</v>
      </c>
      <c r="AR360">
        <v>0</v>
      </c>
      <c r="AT360">
        <v>0</v>
      </c>
      <c r="AV360" t="s">
        <v>764</v>
      </c>
      <c r="AW360" s="49">
        <v>2671.86</v>
      </c>
      <c r="AZ360">
        <v>0</v>
      </c>
      <c r="BA360">
        <v>0</v>
      </c>
      <c r="CD360">
        <v>1</v>
      </c>
    </row>
    <row r="361" spans="1:82" ht="42.75" x14ac:dyDescent="0.2">
      <c r="A361" s="51" t="s">
        <v>92</v>
      </c>
      <c r="B361" s="43" t="s">
        <v>93</v>
      </c>
      <c r="C361" s="43" t="s">
        <v>94</v>
      </c>
      <c r="D361" s="44" t="s">
        <v>5</v>
      </c>
      <c r="E361" s="45">
        <v>2</v>
      </c>
      <c r="F361" s="46"/>
      <c r="G361" s="45">
        <v>2</v>
      </c>
      <c r="H361" s="47">
        <v>749.15</v>
      </c>
      <c r="I361" s="48">
        <v>1.1000000000000001</v>
      </c>
      <c r="J361" s="47">
        <v>824.07</v>
      </c>
      <c r="K361" s="43"/>
      <c r="L361" s="47">
        <v>1648.14</v>
      </c>
    </row>
    <row r="362" spans="1:82" ht="15" x14ac:dyDescent="0.2">
      <c r="C362" s="86" t="s">
        <v>763</v>
      </c>
      <c r="D362" s="86"/>
      <c r="E362" s="86"/>
      <c r="F362" s="86"/>
      <c r="G362" s="86"/>
      <c r="H362" s="86"/>
      <c r="I362" s="87">
        <v>824.07</v>
      </c>
      <c r="J362" s="87"/>
      <c r="K362" s="87">
        <v>1648.14</v>
      </c>
      <c r="L362" s="87"/>
      <c r="AD362">
        <v>0</v>
      </c>
      <c r="AE362">
        <v>0</v>
      </c>
      <c r="AN362" s="49">
        <v>1648.14</v>
      </c>
      <c r="AO362">
        <v>0</v>
      </c>
      <c r="AQ362" t="s">
        <v>764</v>
      </c>
      <c r="AR362">
        <v>0</v>
      </c>
      <c r="AT362">
        <v>0</v>
      </c>
      <c r="AV362" t="s">
        <v>764</v>
      </c>
      <c r="AW362" s="49">
        <v>1648.14</v>
      </c>
      <c r="AZ362">
        <v>0</v>
      </c>
      <c r="BA362">
        <v>0</v>
      </c>
      <c r="CD362">
        <v>1</v>
      </c>
    </row>
    <row r="363" spans="1:82" ht="42.75" x14ac:dyDescent="0.2">
      <c r="A363" s="51" t="s">
        <v>95</v>
      </c>
      <c r="B363" s="43" t="s">
        <v>96</v>
      </c>
      <c r="C363" s="43" t="s">
        <v>97</v>
      </c>
      <c r="D363" s="44" t="s">
        <v>5</v>
      </c>
      <c r="E363" s="45">
        <v>2</v>
      </c>
      <c r="F363" s="46"/>
      <c r="G363" s="45">
        <v>2</v>
      </c>
      <c r="H363" s="47">
        <v>1248.01</v>
      </c>
      <c r="I363" s="48">
        <v>1.1000000000000001</v>
      </c>
      <c r="J363" s="47">
        <v>1372.81</v>
      </c>
      <c r="K363" s="43"/>
      <c r="L363" s="47">
        <v>2745.62</v>
      </c>
    </row>
    <row r="364" spans="1:82" ht="15" x14ac:dyDescent="0.2">
      <c r="C364" s="86" t="s">
        <v>763</v>
      </c>
      <c r="D364" s="86"/>
      <c r="E364" s="86"/>
      <c r="F364" s="86"/>
      <c r="G364" s="86"/>
      <c r="H364" s="86"/>
      <c r="I364" s="87">
        <v>1372.81</v>
      </c>
      <c r="J364" s="87"/>
      <c r="K364" s="87">
        <v>2745.62</v>
      </c>
      <c r="L364" s="87"/>
      <c r="AD364">
        <v>0</v>
      </c>
      <c r="AE364">
        <v>0</v>
      </c>
      <c r="AN364" s="49">
        <v>2745.62</v>
      </c>
      <c r="AO364">
        <v>0</v>
      </c>
      <c r="AQ364" t="s">
        <v>764</v>
      </c>
      <c r="AR364">
        <v>0</v>
      </c>
      <c r="AT364">
        <v>0</v>
      </c>
      <c r="AV364" t="s">
        <v>764</v>
      </c>
      <c r="AW364" s="49">
        <v>2745.62</v>
      </c>
      <c r="AZ364">
        <v>0</v>
      </c>
      <c r="BA364">
        <v>0</v>
      </c>
      <c r="CD364">
        <v>1</v>
      </c>
    </row>
    <row r="365" spans="1:82" ht="57" x14ac:dyDescent="0.2">
      <c r="A365" s="51" t="s">
        <v>98</v>
      </c>
      <c r="B365" s="43" t="s">
        <v>99</v>
      </c>
      <c r="C365" s="43" t="s">
        <v>100</v>
      </c>
      <c r="D365" s="44" t="s">
        <v>5</v>
      </c>
      <c r="E365" s="45">
        <v>2</v>
      </c>
      <c r="F365" s="46"/>
      <c r="G365" s="45">
        <v>2</v>
      </c>
      <c r="H365" s="47">
        <v>153.15</v>
      </c>
      <c r="I365" s="48">
        <v>1.1000000000000001</v>
      </c>
      <c r="J365" s="47">
        <v>168.47</v>
      </c>
      <c r="K365" s="43"/>
      <c r="L365" s="47">
        <v>336.94</v>
      </c>
    </row>
    <row r="366" spans="1:82" ht="15" x14ac:dyDescent="0.2">
      <c r="C366" s="86" t="s">
        <v>763</v>
      </c>
      <c r="D366" s="86"/>
      <c r="E366" s="86"/>
      <c r="F366" s="86"/>
      <c r="G366" s="86"/>
      <c r="H366" s="86"/>
      <c r="I366" s="87">
        <v>168.47</v>
      </c>
      <c r="J366" s="87"/>
      <c r="K366" s="87">
        <v>336.94</v>
      </c>
      <c r="L366" s="87"/>
      <c r="AD366">
        <v>0</v>
      </c>
      <c r="AE366">
        <v>0</v>
      </c>
      <c r="AN366" s="49">
        <v>336.94</v>
      </c>
      <c r="AO366">
        <v>0</v>
      </c>
      <c r="AQ366" t="s">
        <v>764</v>
      </c>
      <c r="AR366">
        <v>0</v>
      </c>
      <c r="AT366">
        <v>0</v>
      </c>
      <c r="AV366" t="s">
        <v>764</v>
      </c>
      <c r="AW366" s="49">
        <v>336.94</v>
      </c>
      <c r="AZ366">
        <v>0</v>
      </c>
      <c r="BA366">
        <v>0</v>
      </c>
      <c r="CD366">
        <v>1</v>
      </c>
    </row>
    <row r="367" spans="1:82" ht="42.75" x14ac:dyDescent="0.2">
      <c r="A367" s="51" t="s">
        <v>101</v>
      </c>
      <c r="B367" s="43" t="s">
        <v>102</v>
      </c>
      <c r="C367" s="43" t="s">
        <v>103</v>
      </c>
      <c r="D367" s="44" t="s">
        <v>5</v>
      </c>
      <c r="E367" s="45">
        <v>4</v>
      </c>
      <c r="F367" s="46"/>
      <c r="G367" s="45">
        <v>4</v>
      </c>
      <c r="H367" s="47"/>
      <c r="I367" s="48"/>
      <c r="J367" s="47">
        <v>3825</v>
      </c>
      <c r="K367" s="43"/>
      <c r="L367" s="47">
        <v>15300</v>
      </c>
    </row>
    <row r="368" spans="1:82" ht="15" x14ac:dyDescent="0.2">
      <c r="C368" s="86" t="s">
        <v>763</v>
      </c>
      <c r="D368" s="86"/>
      <c r="E368" s="86"/>
      <c r="F368" s="86"/>
      <c r="G368" s="86"/>
      <c r="H368" s="86"/>
      <c r="I368" s="87">
        <v>3825</v>
      </c>
      <c r="J368" s="87"/>
      <c r="K368" s="87">
        <v>15300</v>
      </c>
      <c r="L368" s="87"/>
      <c r="AD368">
        <v>0</v>
      </c>
      <c r="AE368">
        <v>0</v>
      </c>
      <c r="AN368" s="49">
        <v>15300</v>
      </c>
      <c r="AO368">
        <v>0</v>
      </c>
      <c r="AQ368" t="s">
        <v>764</v>
      </c>
      <c r="AR368">
        <v>0</v>
      </c>
      <c r="AT368">
        <v>0</v>
      </c>
      <c r="AV368" t="s">
        <v>764</v>
      </c>
      <c r="AW368" s="49">
        <v>15300</v>
      </c>
      <c r="AX368" s="49">
        <v>15300</v>
      </c>
      <c r="AZ368">
        <v>0</v>
      </c>
      <c r="BA368">
        <v>0</v>
      </c>
      <c r="CD368">
        <v>1</v>
      </c>
    </row>
    <row r="369" spans="1:83" ht="28.5" x14ac:dyDescent="0.2">
      <c r="A369" s="51" t="s">
        <v>104</v>
      </c>
      <c r="B369" s="43" t="s">
        <v>34</v>
      </c>
      <c r="C369" s="43" t="s">
        <v>105</v>
      </c>
      <c r="D369" s="44" t="s">
        <v>5</v>
      </c>
      <c r="E369" s="45">
        <v>8</v>
      </c>
      <c r="F369" s="46"/>
      <c r="G369" s="45">
        <v>8</v>
      </c>
      <c r="H369" s="47">
        <v>179.64</v>
      </c>
      <c r="I369" s="48">
        <v>1.1299999999999999</v>
      </c>
      <c r="J369" s="47">
        <v>202.99</v>
      </c>
      <c r="K369" s="43"/>
      <c r="L369" s="47">
        <v>1623.92</v>
      </c>
    </row>
    <row r="370" spans="1:83" ht="15" x14ac:dyDescent="0.2">
      <c r="C370" s="86" t="s">
        <v>763</v>
      </c>
      <c r="D370" s="86"/>
      <c r="E370" s="86"/>
      <c r="F370" s="86"/>
      <c r="G370" s="86"/>
      <c r="H370" s="86"/>
      <c r="I370" s="87">
        <v>202.99</v>
      </c>
      <c r="J370" s="87"/>
      <c r="K370" s="87">
        <v>1623.92</v>
      </c>
      <c r="L370" s="87"/>
      <c r="AD370">
        <v>0</v>
      </c>
      <c r="AE370">
        <v>0</v>
      </c>
      <c r="AN370" s="49">
        <v>1623.92</v>
      </c>
      <c r="AO370">
        <v>0</v>
      </c>
      <c r="AQ370" t="s">
        <v>764</v>
      </c>
      <c r="AR370">
        <v>0</v>
      </c>
      <c r="AT370">
        <v>0</v>
      </c>
      <c r="AV370" t="s">
        <v>764</v>
      </c>
      <c r="AW370" s="49">
        <v>1623.92</v>
      </c>
      <c r="AZ370">
        <v>0</v>
      </c>
      <c r="BA370">
        <v>0</v>
      </c>
      <c r="CD370">
        <v>2</v>
      </c>
    </row>
    <row r="371" spans="1:83" ht="42.75" x14ac:dyDescent="0.2">
      <c r="A371" s="51" t="s">
        <v>106</v>
      </c>
      <c r="B371" s="43" t="s">
        <v>64</v>
      </c>
      <c r="C371" s="43" t="s">
        <v>65</v>
      </c>
      <c r="D371" s="44" t="s">
        <v>5</v>
      </c>
      <c r="E371" s="45">
        <v>8</v>
      </c>
      <c r="F371" s="46"/>
      <c r="G371" s="45">
        <v>8</v>
      </c>
      <c r="H371" s="47"/>
      <c r="I371" s="48"/>
      <c r="J371" s="47">
        <v>262.5</v>
      </c>
      <c r="K371" s="43"/>
      <c r="L371" s="47">
        <v>2100</v>
      </c>
    </row>
    <row r="372" spans="1:83" ht="15" x14ac:dyDescent="0.2">
      <c r="C372" s="86" t="s">
        <v>763</v>
      </c>
      <c r="D372" s="86"/>
      <c r="E372" s="86"/>
      <c r="F372" s="86"/>
      <c r="G372" s="86"/>
      <c r="H372" s="86"/>
      <c r="I372" s="87">
        <v>262.5</v>
      </c>
      <c r="J372" s="87"/>
      <c r="K372" s="87">
        <v>2100</v>
      </c>
      <c r="L372" s="87"/>
      <c r="AD372">
        <v>0</v>
      </c>
      <c r="AE372">
        <v>0</v>
      </c>
      <c r="AN372" s="49">
        <v>2100</v>
      </c>
      <c r="AO372">
        <v>0</v>
      </c>
      <c r="AQ372" t="s">
        <v>764</v>
      </c>
      <c r="AR372">
        <v>0</v>
      </c>
      <c r="AT372">
        <v>0</v>
      </c>
      <c r="AV372" t="s">
        <v>764</v>
      </c>
      <c r="AW372" s="49">
        <v>2100</v>
      </c>
      <c r="AX372" s="49">
        <v>2100</v>
      </c>
      <c r="AZ372">
        <v>0</v>
      </c>
      <c r="BA372">
        <v>0</v>
      </c>
      <c r="CD372">
        <v>1</v>
      </c>
    </row>
    <row r="373" spans="1:83" ht="79.5" x14ac:dyDescent="0.2">
      <c r="A373" s="34" t="s">
        <v>107</v>
      </c>
      <c r="B373" s="36" t="s">
        <v>799</v>
      </c>
      <c r="C373" s="36" t="s">
        <v>802</v>
      </c>
      <c r="D373" s="37" t="s">
        <v>82</v>
      </c>
      <c r="E373" s="38">
        <v>1</v>
      </c>
      <c r="F373" s="35"/>
      <c r="G373" s="38">
        <v>1</v>
      </c>
      <c r="H373" s="40"/>
      <c r="I373" s="39"/>
      <c r="J373" s="40"/>
      <c r="K373" s="36"/>
      <c r="L373" s="40"/>
    </row>
    <row r="374" spans="1:83" ht="15" x14ac:dyDescent="0.2">
      <c r="A374" s="35"/>
      <c r="B374" s="38">
        <v>1</v>
      </c>
      <c r="C374" s="35" t="s">
        <v>754</v>
      </c>
      <c r="D374" s="37" t="s">
        <v>517</v>
      </c>
      <c r="E374" s="41"/>
      <c r="F374" s="38"/>
      <c r="G374" s="41">
        <v>8.5329999999999995</v>
      </c>
      <c r="H374" s="38"/>
      <c r="I374" s="38"/>
      <c r="J374" s="38"/>
      <c r="K374" s="38"/>
      <c r="L374" s="42">
        <v>2497.0100000000002</v>
      </c>
    </row>
    <row r="375" spans="1:83" ht="28.5" x14ac:dyDescent="0.2">
      <c r="A375" s="36"/>
      <c r="B375" s="36" t="s">
        <v>566</v>
      </c>
      <c r="C375" s="36" t="s">
        <v>567</v>
      </c>
      <c r="D375" s="37" t="s">
        <v>517</v>
      </c>
      <c r="E375" s="38">
        <v>7.42</v>
      </c>
      <c r="F375" s="35">
        <v>1.1499999999999999</v>
      </c>
      <c r="G375" s="38">
        <v>8.5329999999999995</v>
      </c>
      <c r="H375" s="40"/>
      <c r="I375" s="39"/>
      <c r="J375" s="40">
        <v>292.63</v>
      </c>
      <c r="K375" s="36"/>
      <c r="L375" s="40">
        <v>2497.0100000000002</v>
      </c>
    </row>
    <row r="376" spans="1:83" ht="15" x14ac:dyDescent="0.2">
      <c r="A376" s="35"/>
      <c r="B376" s="38">
        <v>2</v>
      </c>
      <c r="C376" s="35" t="s">
        <v>755</v>
      </c>
      <c r="D376" s="37"/>
      <c r="E376" s="41"/>
      <c r="F376" s="38"/>
      <c r="G376" s="41"/>
      <c r="H376" s="38"/>
      <c r="I376" s="38"/>
      <c r="J376" s="38"/>
      <c r="K376" s="38"/>
      <c r="L376" s="42">
        <v>1298.8200000000002</v>
      </c>
    </row>
    <row r="377" spans="1:83" ht="15" x14ac:dyDescent="0.2">
      <c r="A377" s="35"/>
      <c r="B377" s="38"/>
      <c r="C377" s="35" t="s">
        <v>758</v>
      </c>
      <c r="D377" s="37" t="s">
        <v>517</v>
      </c>
      <c r="E377" s="41"/>
      <c r="F377" s="38"/>
      <c r="G377" s="41">
        <v>1.173</v>
      </c>
      <c r="H377" s="38"/>
      <c r="I377" s="38"/>
      <c r="J377" s="38"/>
      <c r="K377" s="38"/>
      <c r="L377" s="42">
        <v>395.99</v>
      </c>
      <c r="CE377">
        <v>1</v>
      </c>
    </row>
    <row r="378" spans="1:83" ht="28.5" x14ac:dyDescent="0.2">
      <c r="A378" s="36"/>
      <c r="B378" s="36" t="s">
        <v>518</v>
      </c>
      <c r="C378" s="36" t="s">
        <v>519</v>
      </c>
      <c r="D378" s="37" t="s">
        <v>520</v>
      </c>
      <c r="E378" s="38">
        <v>0.61</v>
      </c>
      <c r="F378" s="35">
        <v>1.1499999999999999</v>
      </c>
      <c r="G378" s="38">
        <v>0.70150000000000001</v>
      </c>
      <c r="H378" s="40"/>
      <c r="I378" s="39"/>
      <c r="J378" s="40">
        <v>1482.53</v>
      </c>
      <c r="K378" s="36"/>
      <c r="L378" s="40">
        <v>1039.99</v>
      </c>
    </row>
    <row r="379" spans="1:83" ht="28.5" x14ac:dyDescent="0.2">
      <c r="A379" s="36"/>
      <c r="B379" s="36" t="s">
        <v>521</v>
      </c>
      <c r="C379" s="36" t="s">
        <v>756</v>
      </c>
      <c r="D379" s="37" t="s">
        <v>517</v>
      </c>
      <c r="E379" s="38">
        <v>0.61</v>
      </c>
      <c r="F379" s="35">
        <v>1.1499999999999999</v>
      </c>
      <c r="G379" s="38">
        <v>0.70150000000000001</v>
      </c>
      <c r="H379" s="40"/>
      <c r="I379" s="39"/>
      <c r="J379" s="40">
        <v>376.24</v>
      </c>
      <c r="K379" s="36"/>
      <c r="L379" s="40">
        <v>263.93</v>
      </c>
      <c r="CE379">
        <v>1</v>
      </c>
    </row>
    <row r="380" spans="1:83" ht="28.5" x14ac:dyDescent="0.2">
      <c r="A380" s="36"/>
      <c r="B380" s="36" t="s">
        <v>532</v>
      </c>
      <c r="C380" s="36" t="s">
        <v>533</v>
      </c>
      <c r="D380" s="37" t="s">
        <v>520</v>
      </c>
      <c r="E380" s="38">
        <v>0.41</v>
      </c>
      <c r="F380" s="35">
        <v>1.1499999999999999</v>
      </c>
      <c r="G380" s="38">
        <v>0.47149999999999997</v>
      </c>
      <c r="H380" s="40"/>
      <c r="I380" s="39"/>
      <c r="J380" s="40">
        <v>548.96</v>
      </c>
      <c r="K380" s="36"/>
      <c r="L380" s="40">
        <v>258.83</v>
      </c>
    </row>
    <row r="381" spans="1:83" ht="28.5" x14ac:dyDescent="0.2">
      <c r="A381" s="36"/>
      <c r="B381" s="36" t="s">
        <v>526</v>
      </c>
      <c r="C381" s="36" t="s">
        <v>757</v>
      </c>
      <c r="D381" s="37" t="s">
        <v>517</v>
      </c>
      <c r="E381" s="38">
        <v>0.41</v>
      </c>
      <c r="F381" s="35">
        <v>1.1499999999999999</v>
      </c>
      <c r="G381" s="38">
        <v>0.47149999999999997</v>
      </c>
      <c r="H381" s="40"/>
      <c r="I381" s="39"/>
      <c r="J381" s="40">
        <v>280.08999999999997</v>
      </c>
      <c r="K381" s="36"/>
      <c r="L381" s="40">
        <v>132.06</v>
      </c>
      <c r="CE381">
        <v>1</v>
      </c>
    </row>
    <row r="382" spans="1:83" ht="15" x14ac:dyDescent="0.2">
      <c r="A382" s="35"/>
      <c r="B382" s="38">
        <v>4</v>
      </c>
      <c r="C382" s="35" t="s">
        <v>774</v>
      </c>
      <c r="D382" s="37"/>
      <c r="E382" s="41"/>
      <c r="F382" s="38"/>
      <c r="G382" s="41"/>
      <c r="H382" s="38"/>
      <c r="I382" s="38"/>
      <c r="J382" s="38"/>
      <c r="K382" s="38"/>
      <c r="L382" s="42">
        <v>26.47</v>
      </c>
    </row>
    <row r="383" spans="1:83" ht="14.25" x14ac:dyDescent="0.2">
      <c r="A383" s="36"/>
      <c r="B383" s="36" t="s">
        <v>534</v>
      </c>
      <c r="C383" s="36" t="s">
        <v>535</v>
      </c>
      <c r="D383" s="37" t="s">
        <v>258</v>
      </c>
      <c r="E383" s="38">
        <v>0.01</v>
      </c>
      <c r="F383" s="35"/>
      <c r="G383" s="38">
        <v>0.01</v>
      </c>
      <c r="H383" s="40">
        <v>238.29</v>
      </c>
      <c r="I383" s="39">
        <v>1.72</v>
      </c>
      <c r="J383" s="40">
        <v>409.86</v>
      </c>
      <c r="K383" s="36"/>
      <c r="L383" s="40">
        <v>4.0999999999999996</v>
      </c>
    </row>
    <row r="384" spans="1:83" ht="14.25" x14ac:dyDescent="0.2">
      <c r="A384" s="36"/>
      <c r="B384" s="36" t="s">
        <v>536</v>
      </c>
      <c r="C384" s="36" t="s">
        <v>537</v>
      </c>
      <c r="D384" s="37" t="s">
        <v>258</v>
      </c>
      <c r="E384" s="38">
        <v>0.03</v>
      </c>
      <c r="F384" s="35"/>
      <c r="G384" s="38">
        <v>0.03</v>
      </c>
      <c r="H384" s="40">
        <v>80.02</v>
      </c>
      <c r="I384" s="39">
        <v>1.72</v>
      </c>
      <c r="J384" s="40">
        <v>137.63</v>
      </c>
      <c r="K384" s="36"/>
      <c r="L384" s="40">
        <v>4.13</v>
      </c>
    </row>
    <row r="385" spans="1:82" ht="14.25" x14ac:dyDescent="0.2">
      <c r="A385" s="36"/>
      <c r="B385" s="36" t="s">
        <v>538</v>
      </c>
      <c r="C385" s="36" t="s">
        <v>539</v>
      </c>
      <c r="D385" s="37" t="s">
        <v>258</v>
      </c>
      <c r="E385" s="38">
        <v>0.02</v>
      </c>
      <c r="F385" s="35"/>
      <c r="G385" s="38">
        <v>0.02</v>
      </c>
      <c r="H385" s="40">
        <v>56.11</v>
      </c>
      <c r="I385" s="39">
        <v>1.59</v>
      </c>
      <c r="J385" s="40">
        <v>89.21</v>
      </c>
      <c r="K385" s="36"/>
      <c r="L385" s="40">
        <v>1.78</v>
      </c>
    </row>
    <row r="386" spans="1:82" ht="14.25" x14ac:dyDescent="0.2">
      <c r="A386" s="36"/>
      <c r="B386" s="36" t="s">
        <v>542</v>
      </c>
      <c r="C386" s="36" t="s">
        <v>543</v>
      </c>
      <c r="D386" s="37" t="s">
        <v>117</v>
      </c>
      <c r="E386" s="38">
        <v>1E-4</v>
      </c>
      <c r="F386" s="35"/>
      <c r="G386" s="38">
        <v>1E-4</v>
      </c>
      <c r="H386" s="40">
        <v>80020.98</v>
      </c>
      <c r="I386" s="39">
        <v>1.03</v>
      </c>
      <c r="J386" s="40">
        <v>82421.61</v>
      </c>
      <c r="K386" s="36"/>
      <c r="L386" s="40">
        <v>8.24</v>
      </c>
    </row>
    <row r="387" spans="1:82" ht="14.25" x14ac:dyDescent="0.2">
      <c r="A387" s="36"/>
      <c r="B387" s="36" t="s">
        <v>568</v>
      </c>
      <c r="C387" s="43" t="s">
        <v>569</v>
      </c>
      <c r="D387" s="44" t="s">
        <v>258</v>
      </c>
      <c r="E387" s="45">
        <v>0.12</v>
      </c>
      <c r="F387" s="46"/>
      <c r="G387" s="45">
        <v>0.12</v>
      </c>
      <c r="H387" s="47">
        <v>60.6</v>
      </c>
      <c r="I387" s="48">
        <v>1.1299999999999999</v>
      </c>
      <c r="J387" s="47">
        <v>68.48</v>
      </c>
      <c r="K387" s="43"/>
      <c r="L387" s="47">
        <v>8.2200000000000006</v>
      </c>
    </row>
    <row r="388" spans="1:82" ht="15" x14ac:dyDescent="0.2">
      <c r="A388" s="36"/>
      <c r="B388" s="36"/>
      <c r="C388" s="50" t="s">
        <v>759</v>
      </c>
      <c r="D388" s="37"/>
      <c r="E388" s="38"/>
      <c r="F388" s="35"/>
      <c r="G388" s="38"/>
      <c r="H388" s="40"/>
      <c r="I388" s="39"/>
      <c r="J388" s="40"/>
      <c r="K388" s="36"/>
      <c r="L388" s="40">
        <v>4218.2900000000009</v>
      </c>
    </row>
    <row r="389" spans="1:82" ht="14.25" x14ac:dyDescent="0.2">
      <c r="A389" s="36"/>
      <c r="B389" s="36"/>
      <c r="C389" s="36" t="s">
        <v>760</v>
      </c>
      <c r="D389" s="37"/>
      <c r="E389" s="38"/>
      <c r="F389" s="35"/>
      <c r="G389" s="38"/>
      <c r="H389" s="40"/>
      <c r="I389" s="39"/>
      <c r="J389" s="40"/>
      <c r="K389" s="36"/>
      <c r="L389" s="40">
        <v>2893</v>
      </c>
    </row>
    <row r="390" spans="1:82" ht="14.25" x14ac:dyDescent="0.2">
      <c r="A390" s="36"/>
      <c r="B390" s="36" t="s">
        <v>6</v>
      </c>
      <c r="C390" s="36" t="s">
        <v>761</v>
      </c>
      <c r="D390" s="37" t="s">
        <v>707</v>
      </c>
      <c r="E390" s="38">
        <v>103</v>
      </c>
      <c r="F390" s="35"/>
      <c r="G390" s="38">
        <v>103</v>
      </c>
      <c r="H390" s="40"/>
      <c r="I390" s="39"/>
      <c r="J390" s="40"/>
      <c r="K390" s="36"/>
      <c r="L390" s="40">
        <v>2979.79</v>
      </c>
    </row>
    <row r="391" spans="1:82" ht="14.25" x14ac:dyDescent="0.2">
      <c r="A391" s="43"/>
      <c r="B391" s="43" t="s">
        <v>7</v>
      </c>
      <c r="C391" s="43" t="s">
        <v>762</v>
      </c>
      <c r="D391" s="44" t="s">
        <v>707</v>
      </c>
      <c r="E391" s="45">
        <v>60</v>
      </c>
      <c r="F391" s="46"/>
      <c r="G391" s="45">
        <v>60</v>
      </c>
      <c r="H391" s="47"/>
      <c r="I391" s="48"/>
      <c r="J391" s="47"/>
      <c r="K391" s="43"/>
      <c r="L391" s="47">
        <v>1735.8</v>
      </c>
    </row>
    <row r="392" spans="1:82" ht="15" x14ac:dyDescent="0.2">
      <c r="C392" s="86" t="s">
        <v>763</v>
      </c>
      <c r="D392" s="86"/>
      <c r="E392" s="86"/>
      <c r="F392" s="86"/>
      <c r="G392" s="86"/>
      <c r="H392" s="86"/>
      <c r="I392" s="87">
        <v>8933.8799999999992</v>
      </c>
      <c r="J392" s="87"/>
      <c r="K392" s="87">
        <v>8933.8799999999992</v>
      </c>
      <c r="L392" s="87"/>
      <c r="AD392">
        <v>977.43</v>
      </c>
      <c r="AE392">
        <v>569.38</v>
      </c>
      <c r="AN392" s="49">
        <v>8933.8799999999992</v>
      </c>
      <c r="AO392" s="49">
        <v>1298.8200000000002</v>
      </c>
      <c r="AQ392" t="s">
        <v>764</v>
      </c>
      <c r="AR392" s="49">
        <v>2497.0100000000002</v>
      </c>
      <c r="AT392" s="49">
        <v>395.99</v>
      </c>
      <c r="AV392" t="s">
        <v>764</v>
      </c>
      <c r="AW392" s="49">
        <v>26.47</v>
      </c>
      <c r="AZ392">
        <v>2979.79</v>
      </c>
      <c r="BA392">
        <v>1735.8</v>
      </c>
      <c r="CD392">
        <v>1</v>
      </c>
    </row>
    <row r="393" spans="1:82" ht="57" x14ac:dyDescent="0.2">
      <c r="A393" s="51" t="s">
        <v>108</v>
      </c>
      <c r="B393" s="43" t="s">
        <v>99</v>
      </c>
      <c r="C393" s="43" t="s">
        <v>100</v>
      </c>
      <c r="D393" s="44" t="s">
        <v>5</v>
      </c>
      <c r="E393" s="45">
        <v>2</v>
      </c>
      <c r="F393" s="46"/>
      <c r="G393" s="45">
        <v>2</v>
      </c>
      <c r="H393" s="47">
        <v>153.15</v>
      </c>
      <c r="I393" s="48">
        <v>1.1000000000000001</v>
      </c>
      <c r="J393" s="47">
        <v>168.47</v>
      </c>
      <c r="K393" s="43"/>
      <c r="L393" s="47">
        <v>336.94</v>
      </c>
    </row>
    <row r="394" spans="1:82" ht="15" x14ac:dyDescent="0.2">
      <c r="C394" s="86" t="s">
        <v>763</v>
      </c>
      <c r="D394" s="86"/>
      <c r="E394" s="86"/>
      <c r="F394" s="86"/>
      <c r="G394" s="86"/>
      <c r="H394" s="86"/>
      <c r="I394" s="87">
        <v>168.47</v>
      </c>
      <c r="J394" s="87"/>
      <c r="K394" s="87">
        <v>336.94</v>
      </c>
      <c r="L394" s="87"/>
      <c r="AD394">
        <v>0</v>
      </c>
      <c r="AE394">
        <v>0</v>
      </c>
      <c r="AN394" s="49">
        <v>336.94</v>
      </c>
      <c r="AO394">
        <v>0</v>
      </c>
      <c r="AQ394" t="s">
        <v>764</v>
      </c>
      <c r="AR394">
        <v>0</v>
      </c>
      <c r="AT394">
        <v>0</v>
      </c>
      <c r="AV394" t="s">
        <v>764</v>
      </c>
      <c r="AW394" s="49">
        <v>336.94</v>
      </c>
      <c r="AZ394">
        <v>0</v>
      </c>
      <c r="BA394">
        <v>0</v>
      </c>
      <c r="CD394">
        <v>1</v>
      </c>
    </row>
    <row r="395" spans="1:82" ht="28.5" x14ac:dyDescent="0.2">
      <c r="A395" s="51" t="s">
        <v>109</v>
      </c>
      <c r="B395" s="43" t="s">
        <v>34</v>
      </c>
      <c r="C395" s="43" t="s">
        <v>110</v>
      </c>
      <c r="D395" s="44" t="s">
        <v>5</v>
      </c>
      <c r="E395" s="45">
        <v>11</v>
      </c>
      <c r="F395" s="46"/>
      <c r="G395" s="45">
        <v>11</v>
      </c>
      <c r="H395" s="47">
        <v>179.64</v>
      </c>
      <c r="I395" s="48">
        <v>1.1299999999999999</v>
      </c>
      <c r="J395" s="47">
        <v>202.99</v>
      </c>
      <c r="K395" s="43"/>
      <c r="L395" s="47">
        <v>2232.89</v>
      </c>
    </row>
    <row r="396" spans="1:82" ht="15" x14ac:dyDescent="0.2">
      <c r="C396" s="86" t="s">
        <v>763</v>
      </c>
      <c r="D396" s="86"/>
      <c r="E396" s="86"/>
      <c r="F396" s="86"/>
      <c r="G396" s="86"/>
      <c r="H396" s="86"/>
      <c r="I396" s="87">
        <v>202.98999999999998</v>
      </c>
      <c r="J396" s="87"/>
      <c r="K396" s="87">
        <v>2232.89</v>
      </c>
      <c r="L396" s="87"/>
      <c r="AD396">
        <v>0</v>
      </c>
      <c r="AE396">
        <v>0</v>
      </c>
      <c r="AN396" s="49">
        <v>2232.89</v>
      </c>
      <c r="AO396">
        <v>0</v>
      </c>
      <c r="AQ396" t="s">
        <v>764</v>
      </c>
      <c r="AR396">
        <v>0</v>
      </c>
      <c r="AT396">
        <v>0</v>
      </c>
      <c r="AV396" t="s">
        <v>764</v>
      </c>
      <c r="AW396" s="49">
        <v>2232.89</v>
      </c>
      <c r="AZ396">
        <v>0</v>
      </c>
      <c r="BA396">
        <v>0</v>
      </c>
      <c r="CD396">
        <v>2</v>
      </c>
    </row>
    <row r="397" spans="1:82" ht="93.75" x14ac:dyDescent="0.2">
      <c r="A397" s="34" t="s">
        <v>111</v>
      </c>
      <c r="B397" s="36" t="s">
        <v>803</v>
      </c>
      <c r="C397" s="36" t="s">
        <v>804</v>
      </c>
      <c r="D397" s="37" t="s">
        <v>79</v>
      </c>
      <c r="E397" s="38">
        <v>0.3</v>
      </c>
      <c r="F397" s="35"/>
      <c r="G397" s="38">
        <v>0.3</v>
      </c>
      <c r="H397" s="40"/>
      <c r="I397" s="39"/>
      <c r="J397" s="40"/>
      <c r="K397" s="36"/>
      <c r="L397" s="40"/>
    </row>
    <row r="398" spans="1:82" x14ac:dyDescent="0.2">
      <c r="C398" s="52" t="s">
        <v>1011</v>
      </c>
    </row>
    <row r="399" spans="1:82" ht="15" x14ac:dyDescent="0.2">
      <c r="A399" s="35"/>
      <c r="B399" s="38">
        <v>1</v>
      </c>
      <c r="C399" s="35" t="s">
        <v>754</v>
      </c>
      <c r="D399" s="37" t="s">
        <v>517</v>
      </c>
      <c r="E399" s="41"/>
      <c r="F399" s="38"/>
      <c r="G399" s="41">
        <v>6.3825000000000003</v>
      </c>
      <c r="H399" s="38"/>
      <c r="I399" s="38"/>
      <c r="J399" s="38"/>
      <c r="K399" s="38"/>
      <c r="L399" s="42">
        <v>1747.66</v>
      </c>
    </row>
    <row r="400" spans="1:82" ht="28.5" x14ac:dyDescent="0.2">
      <c r="A400" s="36"/>
      <c r="B400" s="36" t="s">
        <v>570</v>
      </c>
      <c r="C400" s="36" t="s">
        <v>571</v>
      </c>
      <c r="D400" s="37" t="s">
        <v>517</v>
      </c>
      <c r="E400" s="38">
        <v>18.5</v>
      </c>
      <c r="F400" s="35">
        <v>1.1499999999999999</v>
      </c>
      <c r="G400" s="38">
        <v>6.3825000000000003</v>
      </c>
      <c r="H400" s="40"/>
      <c r="I400" s="39"/>
      <c r="J400" s="40">
        <v>273.82</v>
      </c>
      <c r="K400" s="36"/>
      <c r="L400" s="40">
        <v>1747.66</v>
      </c>
    </row>
    <row r="401" spans="1:83" ht="15" x14ac:dyDescent="0.2">
      <c r="A401" s="35"/>
      <c r="B401" s="38">
        <v>2</v>
      </c>
      <c r="C401" s="35" t="s">
        <v>755</v>
      </c>
      <c r="D401" s="37"/>
      <c r="E401" s="41"/>
      <c r="F401" s="38"/>
      <c r="G401" s="41"/>
      <c r="H401" s="38"/>
      <c r="I401" s="38"/>
      <c r="J401" s="38"/>
      <c r="K401" s="38"/>
      <c r="L401" s="42">
        <v>142.50000000000003</v>
      </c>
    </row>
    <row r="402" spans="1:83" ht="15" x14ac:dyDescent="0.2">
      <c r="A402" s="35"/>
      <c r="B402" s="38"/>
      <c r="C402" s="35" t="s">
        <v>758</v>
      </c>
      <c r="D402" s="37" t="s">
        <v>517</v>
      </c>
      <c r="E402" s="41"/>
      <c r="F402" s="38"/>
      <c r="G402" s="41">
        <v>1.1177999999999999</v>
      </c>
      <c r="H402" s="38"/>
      <c r="I402" s="38"/>
      <c r="J402" s="38"/>
      <c r="K402" s="38"/>
      <c r="L402" s="42">
        <v>38.5</v>
      </c>
      <c r="CE402">
        <v>1</v>
      </c>
    </row>
    <row r="403" spans="1:83" ht="28.5" x14ac:dyDescent="0.2">
      <c r="A403" s="36"/>
      <c r="B403" s="36" t="s">
        <v>518</v>
      </c>
      <c r="C403" s="36" t="s">
        <v>519</v>
      </c>
      <c r="D403" s="37" t="s">
        <v>520</v>
      </c>
      <c r="E403" s="38">
        <v>0.17</v>
      </c>
      <c r="F403" s="35">
        <v>1.1499999999999999</v>
      </c>
      <c r="G403" s="38">
        <v>5.8650000000000001E-2</v>
      </c>
      <c r="H403" s="40"/>
      <c r="I403" s="39"/>
      <c r="J403" s="40">
        <v>1482.53</v>
      </c>
      <c r="K403" s="36"/>
      <c r="L403" s="40">
        <v>86.95</v>
      </c>
    </row>
    <row r="404" spans="1:83" ht="28.5" x14ac:dyDescent="0.2">
      <c r="A404" s="36"/>
      <c r="B404" s="36" t="s">
        <v>521</v>
      </c>
      <c r="C404" s="36" t="s">
        <v>756</v>
      </c>
      <c r="D404" s="37" t="s">
        <v>517</v>
      </c>
      <c r="E404" s="38">
        <v>0.17</v>
      </c>
      <c r="F404" s="35">
        <v>1.1499999999999999</v>
      </c>
      <c r="G404" s="38">
        <v>5.8650000000000001E-2</v>
      </c>
      <c r="H404" s="40"/>
      <c r="I404" s="39"/>
      <c r="J404" s="40">
        <v>376.24</v>
      </c>
      <c r="K404" s="36"/>
      <c r="L404" s="40">
        <v>22.07</v>
      </c>
      <c r="CE404">
        <v>1</v>
      </c>
    </row>
    <row r="405" spans="1:83" ht="28.5" x14ac:dyDescent="0.2">
      <c r="A405" s="36"/>
      <c r="B405" s="36" t="s">
        <v>532</v>
      </c>
      <c r="C405" s="36" t="s">
        <v>533</v>
      </c>
      <c r="D405" s="37" t="s">
        <v>520</v>
      </c>
      <c r="E405" s="38">
        <v>0.17</v>
      </c>
      <c r="F405" s="35">
        <v>1.1499999999999999</v>
      </c>
      <c r="G405" s="38">
        <v>5.8650000000000001E-2</v>
      </c>
      <c r="H405" s="40"/>
      <c r="I405" s="39"/>
      <c r="J405" s="40">
        <v>548.96</v>
      </c>
      <c r="K405" s="36"/>
      <c r="L405" s="40">
        <v>32.200000000000003</v>
      </c>
    </row>
    <row r="406" spans="1:83" ht="28.5" x14ac:dyDescent="0.2">
      <c r="A406" s="36"/>
      <c r="B406" s="36" t="s">
        <v>526</v>
      </c>
      <c r="C406" s="36" t="s">
        <v>757</v>
      </c>
      <c r="D406" s="37" t="s">
        <v>517</v>
      </c>
      <c r="E406" s="38">
        <v>0.17</v>
      </c>
      <c r="F406" s="35">
        <v>1.1499999999999999</v>
      </c>
      <c r="G406" s="38">
        <v>5.8650000000000001E-2</v>
      </c>
      <c r="H406" s="40"/>
      <c r="I406" s="39"/>
      <c r="J406" s="40">
        <v>280.08999999999997</v>
      </c>
      <c r="K406" s="36"/>
      <c r="L406" s="40">
        <v>16.43</v>
      </c>
      <c r="CE406">
        <v>1</v>
      </c>
    </row>
    <row r="407" spans="1:83" ht="42.75" x14ac:dyDescent="0.2">
      <c r="A407" s="36"/>
      <c r="B407" s="36" t="s">
        <v>572</v>
      </c>
      <c r="C407" s="36" t="s">
        <v>573</v>
      </c>
      <c r="D407" s="37" t="s">
        <v>520</v>
      </c>
      <c r="E407" s="38">
        <v>2.9</v>
      </c>
      <c r="F407" s="35">
        <v>1.1499999999999999</v>
      </c>
      <c r="G407" s="38">
        <v>1.0004999999999999</v>
      </c>
      <c r="H407" s="40"/>
      <c r="I407" s="39"/>
      <c r="J407" s="40">
        <v>23.34</v>
      </c>
      <c r="K407" s="36"/>
      <c r="L407" s="40">
        <v>23.35</v>
      </c>
    </row>
    <row r="408" spans="1:83" ht="15" x14ac:dyDescent="0.2">
      <c r="A408" s="35"/>
      <c r="B408" s="38">
        <v>4</v>
      </c>
      <c r="C408" s="35" t="s">
        <v>774</v>
      </c>
      <c r="D408" s="37"/>
      <c r="E408" s="41"/>
      <c r="F408" s="38"/>
      <c r="G408" s="41"/>
      <c r="H408" s="38"/>
      <c r="I408" s="38"/>
      <c r="J408" s="38"/>
      <c r="K408" s="38"/>
      <c r="L408" s="42">
        <v>874.19</v>
      </c>
    </row>
    <row r="409" spans="1:83" ht="57" x14ac:dyDescent="0.2">
      <c r="A409" s="36"/>
      <c r="B409" s="36" t="s">
        <v>558</v>
      </c>
      <c r="C409" s="36" t="s">
        <v>559</v>
      </c>
      <c r="D409" s="37" t="s">
        <v>258</v>
      </c>
      <c r="E409" s="38">
        <v>0.9</v>
      </c>
      <c r="F409" s="35"/>
      <c r="G409" s="38">
        <v>0.27</v>
      </c>
      <c r="H409" s="40">
        <v>155.63</v>
      </c>
      <c r="I409" s="39">
        <v>1.02</v>
      </c>
      <c r="J409" s="40">
        <v>158.74</v>
      </c>
      <c r="K409" s="36"/>
      <c r="L409" s="40">
        <v>42.86</v>
      </c>
    </row>
    <row r="410" spans="1:83" ht="42.75" x14ac:dyDescent="0.2">
      <c r="A410" s="36"/>
      <c r="B410" s="36" t="s">
        <v>574</v>
      </c>
      <c r="C410" s="36" t="s">
        <v>575</v>
      </c>
      <c r="D410" s="37" t="s">
        <v>117</v>
      </c>
      <c r="E410" s="38">
        <v>4.0000000000000001E-3</v>
      </c>
      <c r="F410" s="35"/>
      <c r="G410" s="38">
        <v>1.1999999999999999E-3</v>
      </c>
      <c r="H410" s="40">
        <v>71131.5</v>
      </c>
      <c r="I410" s="39">
        <v>0.82</v>
      </c>
      <c r="J410" s="40">
        <v>58327.83</v>
      </c>
      <c r="K410" s="36"/>
      <c r="L410" s="40">
        <v>69.989999999999995</v>
      </c>
    </row>
    <row r="411" spans="1:83" ht="57" x14ac:dyDescent="0.2">
      <c r="A411" s="36"/>
      <c r="B411" s="36" t="s">
        <v>576</v>
      </c>
      <c r="C411" s="43" t="s">
        <v>577</v>
      </c>
      <c r="D411" s="44" t="s">
        <v>258</v>
      </c>
      <c r="E411" s="45">
        <v>2.4</v>
      </c>
      <c r="F411" s="46"/>
      <c r="G411" s="45">
        <v>0.72</v>
      </c>
      <c r="H411" s="47">
        <v>911.56</v>
      </c>
      <c r="I411" s="48">
        <v>1.1599999999999999</v>
      </c>
      <c r="J411" s="47">
        <v>1057.4100000000001</v>
      </c>
      <c r="K411" s="43"/>
      <c r="L411" s="47">
        <v>761.34</v>
      </c>
    </row>
    <row r="412" spans="1:83" ht="15" x14ac:dyDescent="0.2">
      <c r="A412" s="36"/>
      <c r="B412" s="36"/>
      <c r="C412" s="50" t="s">
        <v>759</v>
      </c>
      <c r="D412" s="37"/>
      <c r="E412" s="38"/>
      <c r="F412" s="35"/>
      <c r="G412" s="38"/>
      <c r="H412" s="40"/>
      <c r="I412" s="39"/>
      <c r="J412" s="40"/>
      <c r="K412" s="36"/>
      <c r="L412" s="40">
        <v>2802.8500000000004</v>
      </c>
    </row>
    <row r="413" spans="1:83" ht="14.25" x14ac:dyDescent="0.2">
      <c r="A413" s="36"/>
      <c r="B413" s="36"/>
      <c r="C413" s="36" t="s">
        <v>760</v>
      </c>
      <c r="D413" s="37"/>
      <c r="E413" s="38"/>
      <c r="F413" s="35"/>
      <c r="G413" s="38"/>
      <c r="H413" s="40"/>
      <c r="I413" s="39"/>
      <c r="J413" s="40"/>
      <c r="K413" s="36"/>
      <c r="L413" s="40">
        <v>1786.16</v>
      </c>
    </row>
    <row r="414" spans="1:83" ht="28.5" x14ac:dyDescent="0.2">
      <c r="A414" s="36"/>
      <c r="B414" s="36" t="s">
        <v>112</v>
      </c>
      <c r="C414" s="36" t="s">
        <v>805</v>
      </c>
      <c r="D414" s="37" t="s">
        <v>707</v>
      </c>
      <c r="E414" s="38">
        <v>97</v>
      </c>
      <c r="F414" s="35"/>
      <c r="G414" s="38">
        <v>97</v>
      </c>
      <c r="H414" s="40"/>
      <c r="I414" s="39"/>
      <c r="J414" s="40"/>
      <c r="K414" s="36"/>
      <c r="L414" s="40">
        <v>1732.58</v>
      </c>
    </row>
    <row r="415" spans="1:83" ht="28.5" x14ac:dyDescent="0.2">
      <c r="A415" s="43"/>
      <c r="B415" s="43" t="s">
        <v>113</v>
      </c>
      <c r="C415" s="43" t="s">
        <v>806</v>
      </c>
      <c r="D415" s="44" t="s">
        <v>707</v>
      </c>
      <c r="E415" s="45">
        <v>51</v>
      </c>
      <c r="F415" s="46"/>
      <c r="G415" s="45">
        <v>51</v>
      </c>
      <c r="H415" s="47"/>
      <c r="I415" s="48"/>
      <c r="J415" s="47"/>
      <c r="K415" s="43"/>
      <c r="L415" s="47">
        <v>910.94</v>
      </c>
    </row>
    <row r="416" spans="1:83" ht="15" x14ac:dyDescent="0.2">
      <c r="C416" s="86" t="s">
        <v>763</v>
      </c>
      <c r="D416" s="86"/>
      <c r="E416" s="86"/>
      <c r="F416" s="86"/>
      <c r="G416" s="86"/>
      <c r="H416" s="86"/>
      <c r="I416" s="87">
        <v>18154.566666666669</v>
      </c>
      <c r="J416" s="87"/>
      <c r="K416" s="87">
        <v>5446.3700000000008</v>
      </c>
      <c r="L416" s="87"/>
      <c r="AD416">
        <v>270.68</v>
      </c>
      <c r="AE416">
        <v>142.32</v>
      </c>
      <c r="AN416" s="49">
        <v>5446.3700000000008</v>
      </c>
      <c r="AO416" s="49">
        <v>142.50000000000003</v>
      </c>
      <c r="AQ416" t="s">
        <v>764</v>
      </c>
      <c r="AR416" s="49">
        <v>1747.66</v>
      </c>
      <c r="AT416" s="49">
        <v>38.5</v>
      </c>
      <c r="AV416" t="s">
        <v>764</v>
      </c>
      <c r="AW416" s="49">
        <v>874.19</v>
      </c>
      <c r="AZ416">
        <v>1732.58</v>
      </c>
      <c r="BA416">
        <v>910.94</v>
      </c>
      <c r="CD416">
        <v>2</v>
      </c>
    </row>
    <row r="417" spans="1:83" ht="28.5" x14ac:dyDescent="0.2">
      <c r="A417" s="51" t="s">
        <v>114</v>
      </c>
      <c r="B417" s="43" t="s">
        <v>115</v>
      </c>
      <c r="C417" s="43" t="s">
        <v>116</v>
      </c>
      <c r="D417" s="44" t="s">
        <v>117</v>
      </c>
      <c r="E417" s="45">
        <v>1.848E-2</v>
      </c>
      <c r="F417" s="46"/>
      <c r="G417" s="45">
        <v>1.848E-2</v>
      </c>
      <c r="H417" s="47"/>
      <c r="I417" s="48"/>
      <c r="J417" s="47">
        <v>50687.83</v>
      </c>
      <c r="K417" s="43"/>
      <c r="L417" s="47">
        <v>936.71</v>
      </c>
    </row>
    <row r="418" spans="1:83" ht="15" x14ac:dyDescent="0.2">
      <c r="C418" s="86" t="s">
        <v>763</v>
      </c>
      <c r="D418" s="86"/>
      <c r="E418" s="86"/>
      <c r="F418" s="86"/>
      <c r="G418" s="86"/>
      <c r="H418" s="86"/>
      <c r="I418" s="87">
        <v>50687.770562770565</v>
      </c>
      <c r="J418" s="87"/>
      <c r="K418" s="87">
        <v>936.71</v>
      </c>
      <c r="L418" s="87"/>
      <c r="AD418">
        <v>0</v>
      </c>
      <c r="AE418">
        <v>0</v>
      </c>
      <c r="AN418" s="49">
        <v>936.71</v>
      </c>
      <c r="AO418">
        <v>0</v>
      </c>
      <c r="AQ418" t="s">
        <v>764</v>
      </c>
      <c r="AR418">
        <v>0</v>
      </c>
      <c r="AT418">
        <v>0</v>
      </c>
      <c r="AV418" t="s">
        <v>764</v>
      </c>
      <c r="AW418" s="49">
        <v>936.71</v>
      </c>
      <c r="AZ418">
        <v>0</v>
      </c>
      <c r="BA418">
        <v>0</v>
      </c>
      <c r="CD418">
        <v>1</v>
      </c>
    </row>
    <row r="419" spans="1:83" ht="108" x14ac:dyDescent="0.2">
      <c r="A419" s="34" t="s">
        <v>118</v>
      </c>
      <c r="B419" s="36" t="s">
        <v>807</v>
      </c>
      <c r="C419" s="36" t="s">
        <v>808</v>
      </c>
      <c r="D419" s="37" t="s">
        <v>119</v>
      </c>
      <c r="E419" s="38">
        <v>0.4</v>
      </c>
      <c r="F419" s="35"/>
      <c r="G419" s="38">
        <v>0.4</v>
      </c>
      <c r="H419" s="40"/>
      <c r="I419" s="39"/>
      <c r="J419" s="40"/>
      <c r="K419" s="36"/>
      <c r="L419" s="40"/>
    </row>
    <row r="420" spans="1:83" x14ac:dyDescent="0.2">
      <c r="C420" s="52" t="s">
        <v>1012</v>
      </c>
    </row>
    <row r="421" spans="1:83" ht="15" x14ac:dyDescent="0.2">
      <c r="A421" s="35"/>
      <c r="B421" s="38">
        <v>1</v>
      </c>
      <c r="C421" s="35" t="s">
        <v>754</v>
      </c>
      <c r="D421" s="37" t="s">
        <v>517</v>
      </c>
      <c r="E421" s="41"/>
      <c r="F421" s="38"/>
      <c r="G421" s="41">
        <v>3.4131999999999998</v>
      </c>
      <c r="H421" s="38"/>
      <c r="I421" s="38"/>
      <c r="J421" s="38"/>
      <c r="K421" s="38"/>
      <c r="L421" s="42">
        <v>945.29</v>
      </c>
    </row>
    <row r="422" spans="1:83" ht="28.5" x14ac:dyDescent="0.2">
      <c r="A422" s="36"/>
      <c r="B422" s="36" t="s">
        <v>578</v>
      </c>
      <c r="C422" s="36" t="s">
        <v>579</v>
      </c>
      <c r="D422" s="37" t="s">
        <v>517</v>
      </c>
      <c r="E422" s="38">
        <v>7.42</v>
      </c>
      <c r="F422" s="35">
        <v>1.1499999999999999</v>
      </c>
      <c r="G422" s="38">
        <v>3.4131999999999998</v>
      </c>
      <c r="H422" s="40"/>
      <c r="I422" s="39"/>
      <c r="J422" s="40">
        <v>276.95</v>
      </c>
      <c r="K422" s="36"/>
      <c r="L422" s="40">
        <v>945.29</v>
      </c>
    </row>
    <row r="423" spans="1:83" ht="15" x14ac:dyDescent="0.2">
      <c r="A423" s="35"/>
      <c r="B423" s="38">
        <v>2</v>
      </c>
      <c r="C423" s="35" t="s">
        <v>755</v>
      </c>
      <c r="D423" s="37"/>
      <c r="E423" s="41"/>
      <c r="F423" s="38"/>
      <c r="G423" s="41"/>
      <c r="H423" s="38"/>
      <c r="I423" s="38"/>
      <c r="J423" s="38"/>
      <c r="K423" s="38"/>
      <c r="L423" s="42">
        <v>732.33000000000015</v>
      </c>
    </row>
    <row r="424" spans="1:83" ht="15" x14ac:dyDescent="0.2">
      <c r="A424" s="35"/>
      <c r="B424" s="38"/>
      <c r="C424" s="35" t="s">
        <v>758</v>
      </c>
      <c r="D424" s="37" t="s">
        <v>517</v>
      </c>
      <c r="E424" s="41"/>
      <c r="F424" s="38"/>
      <c r="G424" s="41">
        <v>1.633</v>
      </c>
      <c r="H424" s="38"/>
      <c r="I424" s="38"/>
      <c r="J424" s="38"/>
      <c r="K424" s="38"/>
      <c r="L424" s="42">
        <v>457.39</v>
      </c>
      <c r="CE424">
        <v>1</v>
      </c>
    </row>
    <row r="425" spans="1:83" ht="28.5" x14ac:dyDescent="0.2">
      <c r="A425" s="36"/>
      <c r="B425" s="36" t="s">
        <v>580</v>
      </c>
      <c r="C425" s="36" t="s">
        <v>581</v>
      </c>
      <c r="D425" s="37" t="s">
        <v>520</v>
      </c>
      <c r="E425" s="38">
        <v>3.48</v>
      </c>
      <c r="F425" s="35">
        <v>1.1499999999999999</v>
      </c>
      <c r="G425" s="38">
        <v>1.6008</v>
      </c>
      <c r="H425" s="40">
        <v>346.73</v>
      </c>
      <c r="I425" s="39">
        <v>1.27</v>
      </c>
      <c r="J425" s="40">
        <v>440.35</v>
      </c>
      <c r="K425" s="36"/>
      <c r="L425" s="40">
        <v>704.91</v>
      </c>
    </row>
    <row r="426" spans="1:83" ht="28.5" x14ac:dyDescent="0.2">
      <c r="A426" s="36"/>
      <c r="B426" s="36" t="s">
        <v>526</v>
      </c>
      <c r="C426" s="36" t="s">
        <v>757</v>
      </c>
      <c r="D426" s="37" t="s">
        <v>517</v>
      </c>
      <c r="E426" s="38">
        <v>3.48</v>
      </c>
      <c r="F426" s="35">
        <v>1.1499999999999999</v>
      </c>
      <c r="G426" s="38">
        <v>1.6008</v>
      </c>
      <c r="H426" s="40"/>
      <c r="I426" s="39"/>
      <c r="J426" s="40">
        <v>280.08999999999997</v>
      </c>
      <c r="K426" s="36"/>
      <c r="L426" s="40">
        <v>448.37</v>
      </c>
      <c r="CE426">
        <v>1</v>
      </c>
    </row>
    <row r="427" spans="1:83" ht="28.5" x14ac:dyDescent="0.2">
      <c r="A427" s="36"/>
      <c r="B427" s="36" t="s">
        <v>582</v>
      </c>
      <c r="C427" s="36" t="s">
        <v>583</v>
      </c>
      <c r="D427" s="37" t="s">
        <v>520</v>
      </c>
      <c r="E427" s="38">
        <v>7.0000000000000007E-2</v>
      </c>
      <c r="F427" s="35">
        <v>1.1499999999999999</v>
      </c>
      <c r="G427" s="38">
        <v>3.2199999999999999E-2</v>
      </c>
      <c r="H427" s="40"/>
      <c r="I427" s="39"/>
      <c r="J427" s="40">
        <v>851.65</v>
      </c>
      <c r="K427" s="36"/>
      <c r="L427" s="40">
        <v>27.42</v>
      </c>
    </row>
    <row r="428" spans="1:83" ht="28.5" x14ac:dyDescent="0.2">
      <c r="A428" s="36"/>
      <c r="B428" s="36" t="s">
        <v>526</v>
      </c>
      <c r="C428" s="36" t="s">
        <v>757</v>
      </c>
      <c r="D428" s="37" t="s">
        <v>517</v>
      </c>
      <c r="E428" s="38">
        <v>7.0000000000000007E-2</v>
      </c>
      <c r="F428" s="35">
        <v>1.1499999999999999</v>
      </c>
      <c r="G428" s="38">
        <v>3.2199999999999999E-2</v>
      </c>
      <c r="H428" s="40"/>
      <c r="I428" s="39"/>
      <c r="J428" s="40">
        <v>280.08999999999997</v>
      </c>
      <c r="K428" s="36"/>
      <c r="L428" s="40">
        <v>9.02</v>
      </c>
      <c r="CE428">
        <v>1</v>
      </c>
    </row>
    <row r="429" spans="1:83" ht="15" x14ac:dyDescent="0.2">
      <c r="A429" s="35"/>
      <c r="B429" s="38">
        <v>4</v>
      </c>
      <c r="C429" s="35" t="s">
        <v>774</v>
      </c>
      <c r="D429" s="37"/>
      <c r="E429" s="41"/>
      <c r="F429" s="38"/>
      <c r="G429" s="41"/>
      <c r="H429" s="38"/>
      <c r="I429" s="38"/>
      <c r="J429" s="38"/>
      <c r="K429" s="38"/>
      <c r="L429" s="42">
        <v>102.57</v>
      </c>
    </row>
    <row r="430" spans="1:83" ht="14.25" x14ac:dyDescent="0.2">
      <c r="A430" s="36"/>
      <c r="B430" s="36" t="s">
        <v>584</v>
      </c>
      <c r="C430" s="43" t="s">
        <v>585</v>
      </c>
      <c r="D430" s="44" t="s">
        <v>258</v>
      </c>
      <c r="E430" s="45">
        <v>0.3</v>
      </c>
      <c r="F430" s="46"/>
      <c r="G430" s="45">
        <v>0.12</v>
      </c>
      <c r="H430" s="47">
        <v>496.96</v>
      </c>
      <c r="I430" s="48">
        <v>1.72</v>
      </c>
      <c r="J430" s="47">
        <v>854.77</v>
      </c>
      <c r="K430" s="43"/>
      <c r="L430" s="47">
        <v>102.57</v>
      </c>
    </row>
    <row r="431" spans="1:83" ht="15" x14ac:dyDescent="0.2">
      <c r="A431" s="36"/>
      <c r="B431" s="36"/>
      <c r="C431" s="50" t="s">
        <v>759</v>
      </c>
      <c r="D431" s="37"/>
      <c r="E431" s="38"/>
      <c r="F431" s="35"/>
      <c r="G431" s="38"/>
      <c r="H431" s="40"/>
      <c r="I431" s="39"/>
      <c r="J431" s="40"/>
      <c r="K431" s="36"/>
      <c r="L431" s="40">
        <v>2237.5800000000004</v>
      </c>
    </row>
    <row r="432" spans="1:83" ht="14.25" x14ac:dyDescent="0.2">
      <c r="A432" s="36"/>
      <c r="B432" s="36"/>
      <c r="C432" s="36" t="s">
        <v>760</v>
      </c>
      <c r="D432" s="37"/>
      <c r="E432" s="38"/>
      <c r="F432" s="35"/>
      <c r="G432" s="38"/>
      <c r="H432" s="40"/>
      <c r="I432" s="39"/>
      <c r="J432" s="40"/>
      <c r="K432" s="36"/>
      <c r="L432" s="40">
        <v>1402.6799999999998</v>
      </c>
    </row>
    <row r="433" spans="1:83" ht="14.25" x14ac:dyDescent="0.2">
      <c r="A433" s="36"/>
      <c r="B433" s="36" t="s">
        <v>6</v>
      </c>
      <c r="C433" s="36" t="s">
        <v>761</v>
      </c>
      <c r="D433" s="37" t="s">
        <v>707</v>
      </c>
      <c r="E433" s="38">
        <v>103</v>
      </c>
      <c r="F433" s="35"/>
      <c r="G433" s="38">
        <v>103</v>
      </c>
      <c r="H433" s="40"/>
      <c r="I433" s="39"/>
      <c r="J433" s="40"/>
      <c r="K433" s="36"/>
      <c r="L433" s="40">
        <v>1444.76</v>
      </c>
    </row>
    <row r="434" spans="1:83" ht="14.25" x14ac:dyDescent="0.2">
      <c r="A434" s="43"/>
      <c r="B434" s="43" t="s">
        <v>7</v>
      </c>
      <c r="C434" s="43" t="s">
        <v>762</v>
      </c>
      <c r="D434" s="44" t="s">
        <v>707</v>
      </c>
      <c r="E434" s="45">
        <v>60</v>
      </c>
      <c r="F434" s="46"/>
      <c r="G434" s="45">
        <v>60</v>
      </c>
      <c r="H434" s="47"/>
      <c r="I434" s="48"/>
      <c r="J434" s="47"/>
      <c r="K434" s="43"/>
      <c r="L434" s="47">
        <v>841.61</v>
      </c>
    </row>
    <row r="435" spans="1:83" ht="15" x14ac:dyDescent="0.2">
      <c r="C435" s="86" t="s">
        <v>763</v>
      </c>
      <c r="D435" s="86"/>
      <c r="E435" s="86"/>
      <c r="F435" s="86"/>
      <c r="G435" s="86"/>
      <c r="H435" s="86"/>
      <c r="I435" s="87">
        <v>11309.874999999998</v>
      </c>
      <c r="J435" s="87"/>
      <c r="K435" s="87">
        <v>4523.95</v>
      </c>
      <c r="L435" s="87"/>
      <c r="AD435">
        <v>344.9</v>
      </c>
      <c r="AE435">
        <v>200.91</v>
      </c>
      <c r="AN435" s="49">
        <v>4523.95</v>
      </c>
      <c r="AO435" s="49">
        <v>732.33000000000015</v>
      </c>
      <c r="AQ435" t="s">
        <v>764</v>
      </c>
      <c r="AR435" s="49">
        <v>945.29</v>
      </c>
      <c r="AT435" s="49">
        <v>457.39</v>
      </c>
      <c r="AV435" t="s">
        <v>764</v>
      </c>
      <c r="AW435" s="49">
        <v>102.57</v>
      </c>
      <c r="AZ435">
        <v>1444.76</v>
      </c>
      <c r="BA435">
        <v>841.61</v>
      </c>
      <c r="CD435">
        <v>1</v>
      </c>
    </row>
    <row r="436" spans="1:83" ht="42.75" x14ac:dyDescent="0.2">
      <c r="A436" s="54" t="s">
        <v>120</v>
      </c>
      <c r="B436" s="55" t="s">
        <v>121</v>
      </c>
      <c r="C436" s="55" t="s">
        <v>809</v>
      </c>
      <c r="D436" s="56" t="s">
        <v>5</v>
      </c>
      <c r="E436" s="57">
        <v>12</v>
      </c>
      <c r="F436" s="58"/>
      <c r="G436" s="57">
        <v>12</v>
      </c>
      <c r="H436" s="59"/>
      <c r="I436" s="60"/>
      <c r="J436" s="59">
        <v>3672.5</v>
      </c>
      <c r="K436" s="55"/>
      <c r="L436" s="59">
        <v>44070</v>
      </c>
    </row>
    <row r="437" spans="1:83" ht="15" x14ac:dyDescent="0.2">
      <c r="A437" s="53"/>
      <c r="B437" s="53"/>
      <c r="C437" s="88" t="s">
        <v>763</v>
      </c>
      <c r="D437" s="88"/>
      <c r="E437" s="88"/>
      <c r="F437" s="88"/>
      <c r="G437" s="88"/>
      <c r="H437" s="88"/>
      <c r="I437" s="89">
        <v>3672.5</v>
      </c>
      <c r="J437" s="89"/>
      <c r="K437" s="89">
        <v>44070</v>
      </c>
      <c r="L437" s="89"/>
      <c r="AD437">
        <v>0</v>
      </c>
      <c r="AE437">
        <v>0</v>
      </c>
      <c r="AN437" s="49">
        <v>44070</v>
      </c>
      <c r="AO437">
        <v>0</v>
      </c>
      <c r="AQ437" t="s">
        <v>764</v>
      </c>
      <c r="AR437">
        <v>0</v>
      </c>
      <c r="AT437">
        <v>0</v>
      </c>
      <c r="AV437" t="s">
        <v>764</v>
      </c>
      <c r="AW437" s="49">
        <v>44070</v>
      </c>
      <c r="AY437" s="49">
        <v>44070</v>
      </c>
      <c r="AZ437">
        <v>0</v>
      </c>
      <c r="BA437">
        <v>0</v>
      </c>
      <c r="BK437" s="49">
        <v>44070</v>
      </c>
      <c r="CD437">
        <v>3</v>
      </c>
    </row>
    <row r="438" spans="1:83" ht="42.75" x14ac:dyDescent="0.2">
      <c r="A438" s="51" t="s">
        <v>122</v>
      </c>
      <c r="B438" s="43" t="s">
        <v>123</v>
      </c>
      <c r="C438" s="43" t="s">
        <v>810</v>
      </c>
      <c r="D438" s="44" t="s">
        <v>5</v>
      </c>
      <c r="E438" s="45">
        <v>4</v>
      </c>
      <c r="F438" s="46"/>
      <c r="G438" s="45">
        <v>4</v>
      </c>
      <c r="H438" s="47"/>
      <c r="I438" s="48"/>
      <c r="J438" s="47">
        <v>2083.33</v>
      </c>
      <c r="K438" s="43"/>
      <c r="L438" s="47">
        <v>8333.32</v>
      </c>
    </row>
    <row r="439" spans="1:83" ht="15" x14ac:dyDescent="0.2">
      <c r="C439" s="86" t="s">
        <v>763</v>
      </c>
      <c r="D439" s="86"/>
      <c r="E439" s="86"/>
      <c r="F439" s="86"/>
      <c r="G439" s="86"/>
      <c r="H439" s="86"/>
      <c r="I439" s="87">
        <v>2083.33</v>
      </c>
      <c r="J439" s="87"/>
      <c r="K439" s="87">
        <v>8333.32</v>
      </c>
      <c r="L439" s="87"/>
      <c r="AD439">
        <v>0</v>
      </c>
      <c r="AE439">
        <v>0</v>
      </c>
      <c r="AN439" s="49">
        <v>8333.32</v>
      </c>
      <c r="AO439">
        <v>0</v>
      </c>
      <c r="AQ439" t="s">
        <v>764</v>
      </c>
      <c r="AR439">
        <v>0</v>
      </c>
      <c r="AT439">
        <v>0</v>
      </c>
      <c r="AV439" t="s">
        <v>764</v>
      </c>
      <c r="AW439" s="49">
        <v>8333.32</v>
      </c>
      <c r="AX439" s="49">
        <v>8333.32</v>
      </c>
      <c r="AZ439">
        <v>0</v>
      </c>
      <c r="BA439">
        <v>0</v>
      </c>
      <c r="CD439">
        <v>1</v>
      </c>
    </row>
    <row r="440" spans="1:83" ht="42.75" x14ac:dyDescent="0.2">
      <c r="A440" s="51" t="s">
        <v>124</v>
      </c>
      <c r="B440" s="43" t="s">
        <v>39</v>
      </c>
      <c r="C440" s="43" t="s">
        <v>125</v>
      </c>
      <c r="D440" s="44" t="s">
        <v>5</v>
      </c>
      <c r="E440" s="45">
        <v>24</v>
      </c>
      <c r="F440" s="46"/>
      <c r="G440" s="45">
        <v>24</v>
      </c>
      <c r="H440" s="47"/>
      <c r="I440" s="48"/>
      <c r="J440" s="47">
        <v>267.60000000000002</v>
      </c>
      <c r="K440" s="43"/>
      <c r="L440" s="47">
        <v>6422.4</v>
      </c>
    </row>
    <row r="441" spans="1:83" ht="15" x14ac:dyDescent="0.2">
      <c r="C441" s="86" t="s">
        <v>763</v>
      </c>
      <c r="D441" s="86"/>
      <c r="E441" s="86"/>
      <c r="F441" s="86"/>
      <c r="G441" s="86"/>
      <c r="H441" s="86"/>
      <c r="I441" s="87">
        <v>267.59999999999997</v>
      </c>
      <c r="J441" s="87"/>
      <c r="K441" s="87">
        <v>6422.4</v>
      </c>
      <c r="L441" s="87"/>
      <c r="AD441">
        <v>0</v>
      </c>
      <c r="AE441">
        <v>0</v>
      </c>
      <c r="AN441" s="49">
        <v>6422.4</v>
      </c>
      <c r="AO441">
        <v>0</v>
      </c>
      <c r="AQ441" t="s">
        <v>764</v>
      </c>
      <c r="AR441">
        <v>0</v>
      </c>
      <c r="AT441">
        <v>0</v>
      </c>
      <c r="AV441" t="s">
        <v>764</v>
      </c>
      <c r="AW441" s="49">
        <v>6422.4</v>
      </c>
      <c r="AX441" s="49">
        <v>6422.4</v>
      </c>
      <c r="AZ441">
        <v>0</v>
      </c>
      <c r="BA441">
        <v>0</v>
      </c>
      <c r="CD441">
        <v>1</v>
      </c>
    </row>
    <row r="442" spans="1:83" ht="93.75" x14ac:dyDescent="0.2">
      <c r="A442" s="34" t="s">
        <v>126</v>
      </c>
      <c r="B442" s="36" t="s">
        <v>803</v>
      </c>
      <c r="C442" s="36" t="s">
        <v>804</v>
      </c>
      <c r="D442" s="37" t="s">
        <v>79</v>
      </c>
      <c r="E442" s="38">
        <v>0.4</v>
      </c>
      <c r="F442" s="35"/>
      <c r="G442" s="38">
        <v>0.4</v>
      </c>
      <c r="H442" s="40"/>
      <c r="I442" s="39"/>
      <c r="J442" s="40"/>
      <c r="K442" s="36"/>
      <c r="L442" s="40"/>
    </row>
    <row r="443" spans="1:83" x14ac:dyDescent="0.2">
      <c r="C443" s="52" t="s">
        <v>1013</v>
      </c>
    </row>
    <row r="444" spans="1:83" ht="15" x14ac:dyDescent="0.2">
      <c r="A444" s="35"/>
      <c r="B444" s="38">
        <v>1</v>
      </c>
      <c r="C444" s="35" t="s">
        <v>754</v>
      </c>
      <c r="D444" s="37" t="s">
        <v>517</v>
      </c>
      <c r="E444" s="41"/>
      <c r="F444" s="38"/>
      <c r="G444" s="41">
        <v>8.51</v>
      </c>
      <c r="H444" s="38"/>
      <c r="I444" s="38"/>
      <c r="J444" s="38"/>
      <c r="K444" s="38"/>
      <c r="L444" s="42">
        <v>2330.21</v>
      </c>
    </row>
    <row r="445" spans="1:83" ht="28.5" x14ac:dyDescent="0.2">
      <c r="A445" s="36"/>
      <c r="B445" s="36" t="s">
        <v>570</v>
      </c>
      <c r="C445" s="36" t="s">
        <v>571</v>
      </c>
      <c r="D445" s="37" t="s">
        <v>517</v>
      </c>
      <c r="E445" s="38">
        <v>18.5</v>
      </c>
      <c r="F445" s="35">
        <v>1.1499999999999999</v>
      </c>
      <c r="G445" s="38">
        <v>8.51</v>
      </c>
      <c r="H445" s="40"/>
      <c r="I445" s="39"/>
      <c r="J445" s="40">
        <v>273.82</v>
      </c>
      <c r="K445" s="36"/>
      <c r="L445" s="40">
        <v>2330.21</v>
      </c>
    </row>
    <row r="446" spans="1:83" ht="15" x14ac:dyDescent="0.2">
      <c r="A446" s="35"/>
      <c r="B446" s="38">
        <v>2</v>
      </c>
      <c r="C446" s="35" t="s">
        <v>755</v>
      </c>
      <c r="D446" s="37"/>
      <c r="E446" s="41"/>
      <c r="F446" s="38"/>
      <c r="G446" s="41"/>
      <c r="H446" s="38"/>
      <c r="I446" s="38"/>
      <c r="J446" s="38"/>
      <c r="K446" s="38"/>
      <c r="L446" s="42">
        <v>189.99999999999997</v>
      </c>
    </row>
    <row r="447" spans="1:83" ht="15" x14ac:dyDescent="0.2">
      <c r="A447" s="35"/>
      <c r="B447" s="38"/>
      <c r="C447" s="35" t="s">
        <v>758</v>
      </c>
      <c r="D447" s="37" t="s">
        <v>517</v>
      </c>
      <c r="E447" s="41"/>
      <c r="F447" s="38"/>
      <c r="G447" s="41">
        <v>1.4904000000000002</v>
      </c>
      <c r="H447" s="38"/>
      <c r="I447" s="38"/>
      <c r="J447" s="38"/>
      <c r="K447" s="38"/>
      <c r="L447" s="42">
        <v>51.32</v>
      </c>
      <c r="CE447">
        <v>1</v>
      </c>
    </row>
    <row r="448" spans="1:83" ht="28.5" x14ac:dyDescent="0.2">
      <c r="A448" s="36"/>
      <c r="B448" s="36" t="s">
        <v>518</v>
      </c>
      <c r="C448" s="36" t="s">
        <v>519</v>
      </c>
      <c r="D448" s="37" t="s">
        <v>520</v>
      </c>
      <c r="E448" s="38">
        <v>0.17</v>
      </c>
      <c r="F448" s="35">
        <v>1.1499999999999999</v>
      </c>
      <c r="G448" s="38">
        <v>7.8200000000000006E-2</v>
      </c>
      <c r="H448" s="40"/>
      <c r="I448" s="39"/>
      <c r="J448" s="40">
        <v>1482.53</v>
      </c>
      <c r="K448" s="36"/>
      <c r="L448" s="40">
        <v>115.93</v>
      </c>
    </row>
    <row r="449" spans="1:83" ht="28.5" x14ac:dyDescent="0.2">
      <c r="A449" s="36"/>
      <c r="B449" s="36" t="s">
        <v>521</v>
      </c>
      <c r="C449" s="36" t="s">
        <v>756</v>
      </c>
      <c r="D449" s="37" t="s">
        <v>517</v>
      </c>
      <c r="E449" s="38">
        <v>0.17</v>
      </c>
      <c r="F449" s="35">
        <v>1.1499999999999999</v>
      </c>
      <c r="G449" s="38">
        <v>7.8200000000000006E-2</v>
      </c>
      <c r="H449" s="40"/>
      <c r="I449" s="39"/>
      <c r="J449" s="40">
        <v>376.24</v>
      </c>
      <c r="K449" s="36"/>
      <c r="L449" s="40">
        <v>29.42</v>
      </c>
      <c r="CE449">
        <v>1</v>
      </c>
    </row>
    <row r="450" spans="1:83" ht="28.5" x14ac:dyDescent="0.2">
      <c r="A450" s="36"/>
      <c r="B450" s="36" t="s">
        <v>532</v>
      </c>
      <c r="C450" s="36" t="s">
        <v>533</v>
      </c>
      <c r="D450" s="37" t="s">
        <v>520</v>
      </c>
      <c r="E450" s="38">
        <v>0.17</v>
      </c>
      <c r="F450" s="35">
        <v>1.1499999999999999</v>
      </c>
      <c r="G450" s="38">
        <v>7.8200000000000006E-2</v>
      </c>
      <c r="H450" s="40"/>
      <c r="I450" s="39"/>
      <c r="J450" s="40">
        <v>548.96</v>
      </c>
      <c r="K450" s="36"/>
      <c r="L450" s="40">
        <v>42.93</v>
      </c>
    </row>
    <row r="451" spans="1:83" ht="28.5" x14ac:dyDescent="0.2">
      <c r="A451" s="36"/>
      <c r="B451" s="36" t="s">
        <v>526</v>
      </c>
      <c r="C451" s="36" t="s">
        <v>757</v>
      </c>
      <c r="D451" s="37" t="s">
        <v>517</v>
      </c>
      <c r="E451" s="38">
        <v>0.17</v>
      </c>
      <c r="F451" s="35">
        <v>1.1499999999999999</v>
      </c>
      <c r="G451" s="38">
        <v>7.8200000000000006E-2</v>
      </c>
      <c r="H451" s="40"/>
      <c r="I451" s="39"/>
      <c r="J451" s="40">
        <v>280.08999999999997</v>
      </c>
      <c r="K451" s="36"/>
      <c r="L451" s="40">
        <v>21.9</v>
      </c>
      <c r="CE451">
        <v>1</v>
      </c>
    </row>
    <row r="452" spans="1:83" ht="42.75" x14ac:dyDescent="0.2">
      <c r="A452" s="36"/>
      <c r="B452" s="36" t="s">
        <v>572</v>
      </c>
      <c r="C452" s="36" t="s">
        <v>573</v>
      </c>
      <c r="D452" s="37" t="s">
        <v>520</v>
      </c>
      <c r="E452" s="38">
        <v>2.9</v>
      </c>
      <c r="F452" s="35">
        <v>1.1499999999999999</v>
      </c>
      <c r="G452" s="38">
        <v>1.3340000000000001</v>
      </c>
      <c r="H452" s="40"/>
      <c r="I452" s="39"/>
      <c r="J452" s="40">
        <v>23.34</v>
      </c>
      <c r="K452" s="36"/>
      <c r="L452" s="40">
        <v>31.14</v>
      </c>
    </row>
    <row r="453" spans="1:83" ht="15" x14ac:dyDescent="0.2">
      <c r="A453" s="35"/>
      <c r="B453" s="38">
        <v>4</v>
      </c>
      <c r="C453" s="35" t="s">
        <v>774</v>
      </c>
      <c r="D453" s="37"/>
      <c r="E453" s="41"/>
      <c r="F453" s="38"/>
      <c r="G453" s="41"/>
      <c r="H453" s="38"/>
      <c r="I453" s="38"/>
      <c r="J453" s="38"/>
      <c r="K453" s="38"/>
      <c r="L453" s="42">
        <v>1165.58</v>
      </c>
    </row>
    <row r="454" spans="1:83" ht="57" x14ac:dyDescent="0.2">
      <c r="A454" s="36"/>
      <c r="B454" s="36" t="s">
        <v>558</v>
      </c>
      <c r="C454" s="36" t="s">
        <v>559</v>
      </c>
      <c r="D454" s="37" t="s">
        <v>258</v>
      </c>
      <c r="E454" s="38">
        <v>0.9</v>
      </c>
      <c r="F454" s="35"/>
      <c r="G454" s="38">
        <v>0.36</v>
      </c>
      <c r="H454" s="40">
        <v>155.63</v>
      </c>
      <c r="I454" s="39">
        <v>1.02</v>
      </c>
      <c r="J454" s="40">
        <v>158.74</v>
      </c>
      <c r="K454" s="36"/>
      <c r="L454" s="40">
        <v>57.15</v>
      </c>
    </row>
    <row r="455" spans="1:83" ht="42.75" x14ac:dyDescent="0.2">
      <c r="A455" s="36"/>
      <c r="B455" s="36" t="s">
        <v>574</v>
      </c>
      <c r="C455" s="36" t="s">
        <v>575</v>
      </c>
      <c r="D455" s="37" t="s">
        <v>117</v>
      </c>
      <c r="E455" s="38">
        <v>4.0000000000000001E-3</v>
      </c>
      <c r="F455" s="35"/>
      <c r="G455" s="38">
        <v>1.6000000000000001E-3</v>
      </c>
      <c r="H455" s="40">
        <v>71131.5</v>
      </c>
      <c r="I455" s="39">
        <v>0.82</v>
      </c>
      <c r="J455" s="40">
        <v>58327.83</v>
      </c>
      <c r="K455" s="36"/>
      <c r="L455" s="40">
        <v>93.32</v>
      </c>
    </row>
    <row r="456" spans="1:83" ht="57" x14ac:dyDescent="0.2">
      <c r="A456" s="36"/>
      <c r="B456" s="36" t="s">
        <v>576</v>
      </c>
      <c r="C456" s="43" t="s">
        <v>577</v>
      </c>
      <c r="D456" s="44" t="s">
        <v>258</v>
      </c>
      <c r="E456" s="45">
        <v>2.4</v>
      </c>
      <c r="F456" s="46"/>
      <c r="G456" s="45">
        <v>0.96</v>
      </c>
      <c r="H456" s="47">
        <v>911.56</v>
      </c>
      <c r="I456" s="48">
        <v>1.1599999999999999</v>
      </c>
      <c r="J456" s="47">
        <v>1057.4100000000001</v>
      </c>
      <c r="K456" s="43"/>
      <c r="L456" s="47">
        <v>1015.11</v>
      </c>
    </row>
    <row r="457" spans="1:83" ht="15" x14ac:dyDescent="0.2">
      <c r="A457" s="36"/>
      <c r="B457" s="36"/>
      <c r="C457" s="50" t="s">
        <v>759</v>
      </c>
      <c r="D457" s="37"/>
      <c r="E457" s="38"/>
      <c r="F457" s="35"/>
      <c r="G457" s="38"/>
      <c r="H457" s="40"/>
      <c r="I457" s="39"/>
      <c r="J457" s="40"/>
      <c r="K457" s="36"/>
      <c r="L457" s="40">
        <v>3737.11</v>
      </c>
    </row>
    <row r="458" spans="1:83" ht="14.25" x14ac:dyDescent="0.2">
      <c r="A458" s="36"/>
      <c r="B458" s="36"/>
      <c r="C458" s="36" t="s">
        <v>760</v>
      </c>
      <c r="D458" s="37"/>
      <c r="E458" s="38"/>
      <c r="F458" s="35"/>
      <c r="G458" s="38"/>
      <c r="H458" s="40"/>
      <c r="I458" s="39"/>
      <c r="J458" s="40"/>
      <c r="K458" s="36"/>
      <c r="L458" s="40">
        <v>2381.5300000000002</v>
      </c>
    </row>
    <row r="459" spans="1:83" ht="28.5" x14ac:dyDescent="0.2">
      <c r="A459" s="36"/>
      <c r="B459" s="36" t="s">
        <v>112</v>
      </c>
      <c r="C459" s="36" t="s">
        <v>805</v>
      </c>
      <c r="D459" s="37" t="s">
        <v>707</v>
      </c>
      <c r="E459" s="38">
        <v>97</v>
      </c>
      <c r="F459" s="35"/>
      <c r="G459" s="38">
        <v>97</v>
      </c>
      <c r="H459" s="40"/>
      <c r="I459" s="39"/>
      <c r="J459" s="40"/>
      <c r="K459" s="36"/>
      <c r="L459" s="40">
        <v>2310.08</v>
      </c>
    </row>
    <row r="460" spans="1:83" ht="28.5" x14ac:dyDescent="0.2">
      <c r="A460" s="43"/>
      <c r="B460" s="43" t="s">
        <v>113</v>
      </c>
      <c r="C460" s="43" t="s">
        <v>806</v>
      </c>
      <c r="D460" s="44" t="s">
        <v>707</v>
      </c>
      <c r="E460" s="45">
        <v>51</v>
      </c>
      <c r="F460" s="46"/>
      <c r="G460" s="45">
        <v>51</v>
      </c>
      <c r="H460" s="47"/>
      <c r="I460" s="48"/>
      <c r="J460" s="47"/>
      <c r="K460" s="43"/>
      <c r="L460" s="47">
        <v>1214.58</v>
      </c>
    </row>
    <row r="461" spans="1:83" ht="15" x14ac:dyDescent="0.2">
      <c r="C461" s="86" t="s">
        <v>763</v>
      </c>
      <c r="D461" s="86"/>
      <c r="E461" s="86"/>
      <c r="F461" s="86"/>
      <c r="G461" s="86"/>
      <c r="H461" s="86"/>
      <c r="I461" s="87">
        <v>18154.424999999999</v>
      </c>
      <c r="J461" s="87"/>
      <c r="K461" s="87">
        <v>7261.7699999999995</v>
      </c>
      <c r="L461" s="87"/>
      <c r="AD461">
        <v>360.9</v>
      </c>
      <c r="AE461">
        <v>189.75</v>
      </c>
      <c r="AN461" s="49">
        <v>7261.7699999999995</v>
      </c>
      <c r="AO461" s="49">
        <v>189.99999999999997</v>
      </c>
      <c r="AQ461" t="s">
        <v>764</v>
      </c>
      <c r="AR461" s="49">
        <v>2330.21</v>
      </c>
      <c r="AT461" s="49">
        <v>51.32</v>
      </c>
      <c r="AV461" t="s">
        <v>764</v>
      </c>
      <c r="AW461" s="49">
        <v>1165.58</v>
      </c>
      <c r="AZ461">
        <v>2310.08</v>
      </c>
      <c r="BA461">
        <v>1214.58</v>
      </c>
      <c r="CD461">
        <v>2</v>
      </c>
    </row>
    <row r="462" spans="1:83" ht="28.5" x14ac:dyDescent="0.2">
      <c r="A462" s="51" t="s">
        <v>127</v>
      </c>
      <c r="B462" s="43" t="s">
        <v>115</v>
      </c>
      <c r="C462" s="43" t="s">
        <v>116</v>
      </c>
      <c r="D462" s="44" t="s">
        <v>117</v>
      </c>
      <c r="E462" s="45">
        <v>2.4639999999999999E-2</v>
      </c>
      <c r="F462" s="46"/>
      <c r="G462" s="45">
        <v>2.4639999999999999E-2</v>
      </c>
      <c r="H462" s="47"/>
      <c r="I462" s="48"/>
      <c r="J462" s="47">
        <v>50687.83</v>
      </c>
      <c r="K462" s="43"/>
      <c r="L462" s="47">
        <v>1248.95</v>
      </c>
    </row>
    <row r="463" spans="1:83" ht="15" x14ac:dyDescent="0.2">
      <c r="C463" s="86" t="s">
        <v>763</v>
      </c>
      <c r="D463" s="86"/>
      <c r="E463" s="86"/>
      <c r="F463" s="86"/>
      <c r="G463" s="86"/>
      <c r="H463" s="86"/>
      <c r="I463" s="87">
        <v>50687.905844155852</v>
      </c>
      <c r="J463" s="87"/>
      <c r="K463" s="87">
        <v>1248.95</v>
      </c>
      <c r="L463" s="87"/>
      <c r="AD463">
        <v>0</v>
      </c>
      <c r="AE463">
        <v>0</v>
      </c>
      <c r="AN463" s="49">
        <v>1248.95</v>
      </c>
      <c r="AO463">
        <v>0</v>
      </c>
      <c r="AQ463" t="s">
        <v>764</v>
      </c>
      <c r="AR463">
        <v>0</v>
      </c>
      <c r="AT463">
        <v>0</v>
      </c>
      <c r="AV463" t="s">
        <v>764</v>
      </c>
      <c r="AW463" s="49">
        <v>1248.95</v>
      </c>
      <c r="AZ463">
        <v>0</v>
      </c>
      <c r="BA463">
        <v>0</v>
      </c>
      <c r="CD463">
        <v>1</v>
      </c>
    </row>
    <row r="464" spans="1:83" ht="93.75" x14ac:dyDescent="0.2">
      <c r="A464" s="34" t="s">
        <v>128</v>
      </c>
      <c r="B464" s="36" t="s">
        <v>811</v>
      </c>
      <c r="C464" s="36" t="s">
        <v>812</v>
      </c>
      <c r="D464" s="37" t="s">
        <v>130</v>
      </c>
      <c r="E464" s="38">
        <v>0.06</v>
      </c>
      <c r="F464" s="35"/>
      <c r="G464" s="38">
        <v>0.06</v>
      </c>
      <c r="H464" s="40"/>
      <c r="I464" s="39"/>
      <c r="J464" s="40"/>
      <c r="K464" s="36"/>
      <c r="L464" s="40"/>
    </row>
    <row r="465" spans="1:82" x14ac:dyDescent="0.2">
      <c r="C465" s="52" t="s">
        <v>1014</v>
      </c>
    </row>
    <row r="466" spans="1:82" ht="15" x14ac:dyDescent="0.2">
      <c r="A466" s="35"/>
      <c r="B466" s="38">
        <v>1</v>
      </c>
      <c r="C466" s="35" t="s">
        <v>754</v>
      </c>
      <c r="D466" s="37" t="s">
        <v>517</v>
      </c>
      <c r="E466" s="41"/>
      <c r="F466" s="38"/>
      <c r="G466" s="41">
        <v>1.04328</v>
      </c>
      <c r="H466" s="38"/>
      <c r="I466" s="38"/>
      <c r="J466" s="38"/>
      <c r="K466" s="38"/>
      <c r="L466" s="42">
        <v>285.67</v>
      </c>
    </row>
    <row r="467" spans="1:82" ht="28.5" x14ac:dyDescent="0.2">
      <c r="A467" s="36"/>
      <c r="B467" s="36" t="s">
        <v>570</v>
      </c>
      <c r="C467" s="43" t="s">
        <v>571</v>
      </c>
      <c r="D467" s="44" t="s">
        <v>517</v>
      </c>
      <c r="E467" s="45">
        <v>15.12</v>
      </c>
      <c r="F467" s="46">
        <v>1.1499999999999999</v>
      </c>
      <c r="G467" s="45">
        <v>1.04328</v>
      </c>
      <c r="H467" s="47"/>
      <c r="I467" s="48"/>
      <c r="J467" s="47">
        <v>273.82</v>
      </c>
      <c r="K467" s="43"/>
      <c r="L467" s="47">
        <v>285.67</v>
      </c>
    </row>
    <row r="468" spans="1:82" ht="15" x14ac:dyDescent="0.2">
      <c r="A468" s="36"/>
      <c r="B468" s="36"/>
      <c r="C468" s="50" t="s">
        <v>759</v>
      </c>
      <c r="D468" s="37"/>
      <c r="E468" s="38"/>
      <c r="F468" s="35"/>
      <c r="G468" s="38"/>
      <c r="H468" s="40"/>
      <c r="I468" s="39"/>
      <c r="J468" s="40"/>
      <c r="K468" s="36"/>
      <c r="L468" s="40">
        <v>285.67</v>
      </c>
    </row>
    <row r="469" spans="1:82" ht="14.25" x14ac:dyDescent="0.2">
      <c r="A469" s="36"/>
      <c r="B469" s="36"/>
      <c r="C469" s="36" t="s">
        <v>760</v>
      </c>
      <c r="D469" s="37"/>
      <c r="E469" s="38"/>
      <c r="F469" s="35"/>
      <c r="G469" s="38"/>
      <c r="H469" s="40"/>
      <c r="I469" s="39"/>
      <c r="J469" s="40"/>
      <c r="K469" s="36"/>
      <c r="L469" s="40">
        <v>285.67</v>
      </c>
    </row>
    <row r="470" spans="1:82" ht="28.5" x14ac:dyDescent="0.2">
      <c r="A470" s="36"/>
      <c r="B470" s="36" t="s">
        <v>112</v>
      </c>
      <c r="C470" s="36" t="s">
        <v>805</v>
      </c>
      <c r="D470" s="37" t="s">
        <v>707</v>
      </c>
      <c r="E470" s="38">
        <v>97</v>
      </c>
      <c r="F470" s="35"/>
      <c r="G470" s="38">
        <v>97</v>
      </c>
      <c r="H470" s="40"/>
      <c r="I470" s="39"/>
      <c r="J470" s="40"/>
      <c r="K470" s="36"/>
      <c r="L470" s="40">
        <v>277.10000000000002</v>
      </c>
    </row>
    <row r="471" spans="1:82" ht="28.5" x14ac:dyDescent="0.2">
      <c r="A471" s="43"/>
      <c r="B471" s="43" t="s">
        <v>113</v>
      </c>
      <c r="C471" s="43" t="s">
        <v>806</v>
      </c>
      <c r="D471" s="44" t="s">
        <v>707</v>
      </c>
      <c r="E471" s="45">
        <v>51</v>
      </c>
      <c r="F471" s="46"/>
      <c r="G471" s="45">
        <v>51</v>
      </c>
      <c r="H471" s="47"/>
      <c r="I471" s="48"/>
      <c r="J471" s="47"/>
      <c r="K471" s="43"/>
      <c r="L471" s="47">
        <v>145.69</v>
      </c>
    </row>
    <row r="472" spans="1:82" ht="15" x14ac:dyDescent="0.2">
      <c r="C472" s="86" t="s">
        <v>763</v>
      </c>
      <c r="D472" s="86"/>
      <c r="E472" s="86"/>
      <c r="F472" s="86"/>
      <c r="G472" s="86"/>
      <c r="H472" s="86"/>
      <c r="I472" s="87">
        <v>11807.666666666668</v>
      </c>
      <c r="J472" s="87"/>
      <c r="K472" s="87">
        <v>708.46</v>
      </c>
      <c r="L472" s="87"/>
      <c r="AD472">
        <v>15.94</v>
      </c>
      <c r="AE472">
        <v>8.3800000000000008</v>
      </c>
      <c r="AN472" s="49">
        <v>708.46</v>
      </c>
      <c r="AO472">
        <v>0</v>
      </c>
      <c r="AQ472" t="s">
        <v>764</v>
      </c>
      <c r="AR472" s="49">
        <v>285.67</v>
      </c>
      <c r="AT472">
        <v>0</v>
      </c>
      <c r="AV472" t="s">
        <v>764</v>
      </c>
      <c r="AW472">
        <v>0</v>
      </c>
      <c r="AZ472">
        <v>277.10000000000002</v>
      </c>
      <c r="BA472">
        <v>145.69</v>
      </c>
      <c r="CD472">
        <v>2</v>
      </c>
    </row>
    <row r="473" spans="1:82" ht="92.25" x14ac:dyDescent="0.2">
      <c r="A473" s="34" t="s">
        <v>131</v>
      </c>
      <c r="B473" s="36" t="s">
        <v>811</v>
      </c>
      <c r="C473" s="36" t="s">
        <v>813</v>
      </c>
      <c r="D473" s="37" t="s">
        <v>130</v>
      </c>
      <c r="E473" s="38">
        <v>0.06</v>
      </c>
      <c r="F473" s="35"/>
      <c r="G473" s="38">
        <v>0.06</v>
      </c>
      <c r="H473" s="40"/>
      <c r="I473" s="39"/>
      <c r="J473" s="40"/>
      <c r="K473" s="36"/>
      <c r="L473" s="40"/>
    </row>
    <row r="474" spans="1:82" x14ac:dyDescent="0.2">
      <c r="C474" s="52" t="s">
        <v>1014</v>
      </c>
    </row>
    <row r="475" spans="1:82" ht="15" x14ac:dyDescent="0.2">
      <c r="A475" s="35"/>
      <c r="B475" s="38">
        <v>1</v>
      </c>
      <c r="C475" s="35" t="s">
        <v>754</v>
      </c>
      <c r="D475" s="37" t="s">
        <v>517</v>
      </c>
      <c r="E475" s="41"/>
      <c r="F475" s="38"/>
      <c r="G475" s="41">
        <v>0.54432000000000003</v>
      </c>
      <c r="H475" s="38"/>
      <c r="I475" s="38"/>
      <c r="J475" s="38"/>
      <c r="K475" s="38"/>
      <c r="L475" s="42">
        <v>149.05000000000001</v>
      </c>
    </row>
    <row r="476" spans="1:82" ht="28.5" x14ac:dyDescent="0.2">
      <c r="A476" s="36"/>
      <c r="B476" s="36" t="s">
        <v>570</v>
      </c>
      <c r="C476" s="43" t="s">
        <v>571</v>
      </c>
      <c r="D476" s="44" t="s">
        <v>517</v>
      </c>
      <c r="E476" s="45">
        <v>15.12</v>
      </c>
      <c r="F476" s="46">
        <v>0.6</v>
      </c>
      <c r="G476" s="45">
        <v>0.54432000000000003</v>
      </c>
      <c r="H476" s="47"/>
      <c r="I476" s="48"/>
      <c r="J476" s="47">
        <v>273.82</v>
      </c>
      <c r="K476" s="43"/>
      <c r="L476" s="47">
        <v>149.05000000000001</v>
      </c>
    </row>
    <row r="477" spans="1:82" ht="15" x14ac:dyDescent="0.2">
      <c r="A477" s="36"/>
      <c r="B477" s="36"/>
      <c r="C477" s="50" t="s">
        <v>759</v>
      </c>
      <c r="D477" s="37"/>
      <c r="E477" s="38"/>
      <c r="F477" s="35"/>
      <c r="G477" s="38"/>
      <c r="H477" s="40"/>
      <c r="I477" s="39"/>
      <c r="J477" s="40"/>
      <c r="K477" s="36"/>
      <c r="L477" s="40">
        <v>149.05000000000001</v>
      </c>
    </row>
    <row r="478" spans="1:82" ht="14.25" x14ac:dyDescent="0.2">
      <c r="A478" s="36"/>
      <c r="B478" s="36"/>
      <c r="C478" s="36" t="s">
        <v>760</v>
      </c>
      <c r="D478" s="37"/>
      <c r="E478" s="38"/>
      <c r="F478" s="35"/>
      <c r="G478" s="38"/>
      <c r="H478" s="40"/>
      <c r="I478" s="39"/>
      <c r="J478" s="40"/>
      <c r="K478" s="36"/>
      <c r="L478" s="40">
        <v>149.05000000000001</v>
      </c>
    </row>
    <row r="479" spans="1:82" ht="28.5" x14ac:dyDescent="0.2">
      <c r="A479" s="36"/>
      <c r="B479" s="36" t="s">
        <v>112</v>
      </c>
      <c r="C479" s="36" t="s">
        <v>805</v>
      </c>
      <c r="D479" s="37" t="s">
        <v>707</v>
      </c>
      <c r="E479" s="38">
        <v>97</v>
      </c>
      <c r="F479" s="35"/>
      <c r="G479" s="38">
        <v>97</v>
      </c>
      <c r="H479" s="40"/>
      <c r="I479" s="39"/>
      <c r="J479" s="40"/>
      <c r="K479" s="36"/>
      <c r="L479" s="40">
        <v>144.58000000000001</v>
      </c>
    </row>
    <row r="480" spans="1:82" ht="28.5" x14ac:dyDescent="0.2">
      <c r="A480" s="43"/>
      <c r="B480" s="43" t="s">
        <v>113</v>
      </c>
      <c r="C480" s="43" t="s">
        <v>806</v>
      </c>
      <c r="D480" s="44" t="s">
        <v>707</v>
      </c>
      <c r="E480" s="45">
        <v>51</v>
      </c>
      <c r="F480" s="46"/>
      <c r="G480" s="45">
        <v>51</v>
      </c>
      <c r="H480" s="47"/>
      <c r="I480" s="48"/>
      <c r="J480" s="47"/>
      <c r="K480" s="43"/>
      <c r="L480" s="47">
        <v>76.02</v>
      </c>
    </row>
    <row r="481" spans="1:82" ht="15" x14ac:dyDescent="0.2">
      <c r="C481" s="86" t="s">
        <v>763</v>
      </c>
      <c r="D481" s="86"/>
      <c r="E481" s="86"/>
      <c r="F481" s="86"/>
      <c r="G481" s="86"/>
      <c r="H481" s="86"/>
      <c r="I481" s="87">
        <v>6160.833333333333</v>
      </c>
      <c r="J481" s="87"/>
      <c r="K481" s="87">
        <v>369.65</v>
      </c>
      <c r="L481" s="87"/>
      <c r="AD481">
        <v>15.94</v>
      </c>
      <c r="AE481">
        <v>8.3800000000000008</v>
      </c>
      <c r="AN481" s="49">
        <v>369.65</v>
      </c>
      <c r="AO481">
        <v>0</v>
      </c>
      <c r="AQ481" t="s">
        <v>764</v>
      </c>
      <c r="AR481" s="49">
        <v>149.05000000000001</v>
      </c>
      <c r="AT481">
        <v>0</v>
      </c>
      <c r="AV481" t="s">
        <v>764</v>
      </c>
      <c r="AW481">
        <v>0</v>
      </c>
      <c r="AZ481">
        <v>144.58000000000001</v>
      </c>
      <c r="BA481">
        <v>76.02</v>
      </c>
      <c r="CD481">
        <v>2</v>
      </c>
    </row>
    <row r="482" spans="1:82" ht="93.75" x14ac:dyDescent="0.2">
      <c r="A482" s="34" t="s">
        <v>132</v>
      </c>
      <c r="B482" s="36" t="s">
        <v>811</v>
      </c>
      <c r="C482" s="36" t="s">
        <v>812</v>
      </c>
      <c r="D482" s="37" t="s">
        <v>130</v>
      </c>
      <c r="E482" s="38">
        <v>0.06</v>
      </c>
      <c r="F482" s="35"/>
      <c r="G482" s="38">
        <v>0.06</v>
      </c>
      <c r="H482" s="40"/>
      <c r="I482" s="39"/>
      <c r="J482" s="40"/>
      <c r="K482" s="36"/>
      <c r="L482" s="40"/>
    </row>
    <row r="483" spans="1:82" x14ac:dyDescent="0.2">
      <c r="C483" s="52" t="s">
        <v>1014</v>
      </c>
    </row>
    <row r="484" spans="1:82" ht="15" x14ac:dyDescent="0.2">
      <c r="A484" s="35"/>
      <c r="B484" s="38">
        <v>1</v>
      </c>
      <c r="C484" s="35" t="s">
        <v>754</v>
      </c>
      <c r="D484" s="37" t="s">
        <v>517</v>
      </c>
      <c r="E484" s="41"/>
      <c r="F484" s="38"/>
      <c r="G484" s="41">
        <v>1.04328</v>
      </c>
      <c r="H484" s="38"/>
      <c r="I484" s="38"/>
      <c r="J484" s="38"/>
      <c r="K484" s="38"/>
      <c r="L484" s="42">
        <v>285.67</v>
      </c>
    </row>
    <row r="485" spans="1:82" ht="28.5" x14ac:dyDescent="0.2">
      <c r="A485" s="36"/>
      <c r="B485" s="36" t="s">
        <v>570</v>
      </c>
      <c r="C485" s="43" t="s">
        <v>571</v>
      </c>
      <c r="D485" s="44" t="s">
        <v>517</v>
      </c>
      <c r="E485" s="45">
        <v>15.12</v>
      </c>
      <c r="F485" s="46">
        <v>1.1499999999999999</v>
      </c>
      <c r="G485" s="45">
        <v>1.04328</v>
      </c>
      <c r="H485" s="47"/>
      <c r="I485" s="48"/>
      <c r="J485" s="47">
        <v>273.82</v>
      </c>
      <c r="K485" s="43"/>
      <c r="L485" s="47">
        <v>285.67</v>
      </c>
    </row>
    <row r="486" spans="1:82" ht="15" x14ac:dyDescent="0.2">
      <c r="A486" s="36"/>
      <c r="B486" s="36"/>
      <c r="C486" s="50" t="s">
        <v>759</v>
      </c>
      <c r="D486" s="37"/>
      <c r="E486" s="38"/>
      <c r="F486" s="35"/>
      <c r="G486" s="38"/>
      <c r="H486" s="40"/>
      <c r="I486" s="39"/>
      <c r="J486" s="40"/>
      <c r="K486" s="36"/>
      <c r="L486" s="40">
        <v>285.67</v>
      </c>
    </row>
    <row r="487" spans="1:82" ht="14.25" x14ac:dyDescent="0.2">
      <c r="A487" s="36"/>
      <c r="B487" s="36"/>
      <c r="C487" s="36" t="s">
        <v>760</v>
      </c>
      <c r="D487" s="37"/>
      <c r="E487" s="38"/>
      <c r="F487" s="35"/>
      <c r="G487" s="38"/>
      <c r="H487" s="40"/>
      <c r="I487" s="39"/>
      <c r="J487" s="40"/>
      <c r="K487" s="36"/>
      <c r="L487" s="40">
        <v>285.67</v>
      </c>
    </row>
    <row r="488" spans="1:82" ht="28.5" x14ac:dyDescent="0.2">
      <c r="A488" s="36"/>
      <c r="B488" s="36" t="s">
        <v>112</v>
      </c>
      <c r="C488" s="36" t="s">
        <v>805</v>
      </c>
      <c r="D488" s="37" t="s">
        <v>707</v>
      </c>
      <c r="E488" s="38">
        <v>97</v>
      </c>
      <c r="F488" s="35"/>
      <c r="G488" s="38">
        <v>97</v>
      </c>
      <c r="H488" s="40"/>
      <c r="I488" s="39"/>
      <c r="J488" s="40"/>
      <c r="K488" s="36"/>
      <c r="L488" s="40">
        <v>277.10000000000002</v>
      </c>
    </row>
    <row r="489" spans="1:82" ht="28.5" x14ac:dyDescent="0.2">
      <c r="A489" s="43"/>
      <c r="B489" s="43" t="s">
        <v>113</v>
      </c>
      <c r="C489" s="43" t="s">
        <v>806</v>
      </c>
      <c r="D489" s="44" t="s">
        <v>707</v>
      </c>
      <c r="E489" s="45">
        <v>51</v>
      </c>
      <c r="F489" s="46"/>
      <c r="G489" s="45">
        <v>51</v>
      </c>
      <c r="H489" s="47"/>
      <c r="I489" s="48"/>
      <c r="J489" s="47"/>
      <c r="K489" s="43"/>
      <c r="L489" s="47">
        <v>145.69</v>
      </c>
    </row>
    <row r="490" spans="1:82" ht="15" x14ac:dyDescent="0.2">
      <c r="C490" s="86" t="s">
        <v>763</v>
      </c>
      <c r="D490" s="86"/>
      <c r="E490" s="86"/>
      <c r="F490" s="86"/>
      <c r="G490" s="86"/>
      <c r="H490" s="86"/>
      <c r="I490" s="87">
        <v>11807.666666666668</v>
      </c>
      <c r="J490" s="87"/>
      <c r="K490" s="87">
        <v>708.46</v>
      </c>
      <c r="L490" s="87"/>
      <c r="AD490">
        <v>15.94</v>
      </c>
      <c r="AE490">
        <v>8.3800000000000008</v>
      </c>
      <c r="AN490" s="49">
        <v>708.46</v>
      </c>
      <c r="AO490">
        <v>0</v>
      </c>
      <c r="AQ490" t="s">
        <v>764</v>
      </c>
      <c r="AR490" s="49">
        <v>285.67</v>
      </c>
      <c r="AT490">
        <v>0</v>
      </c>
      <c r="AV490" t="s">
        <v>764</v>
      </c>
      <c r="AW490">
        <v>0</v>
      </c>
      <c r="AZ490">
        <v>277.10000000000002</v>
      </c>
      <c r="BA490">
        <v>145.69</v>
      </c>
      <c r="CD490">
        <v>2</v>
      </c>
    </row>
    <row r="491" spans="1:82" ht="92.25" x14ac:dyDescent="0.2">
      <c r="A491" s="34" t="s">
        <v>133</v>
      </c>
      <c r="B491" s="36" t="s">
        <v>814</v>
      </c>
      <c r="C491" s="36" t="s">
        <v>815</v>
      </c>
      <c r="D491" s="37" t="s">
        <v>130</v>
      </c>
      <c r="E491" s="38">
        <v>0.03</v>
      </c>
      <c r="F491" s="35"/>
      <c r="G491" s="38">
        <v>0.03</v>
      </c>
      <c r="H491" s="40"/>
      <c r="I491" s="39"/>
      <c r="J491" s="40"/>
      <c r="K491" s="36"/>
      <c r="L491" s="40"/>
    </row>
    <row r="492" spans="1:82" x14ac:dyDescent="0.2">
      <c r="C492" s="52" t="s">
        <v>1015</v>
      </c>
    </row>
    <row r="493" spans="1:82" ht="15" x14ac:dyDescent="0.2">
      <c r="A493" s="35"/>
      <c r="B493" s="38">
        <v>1</v>
      </c>
      <c r="C493" s="35" t="s">
        <v>754</v>
      </c>
      <c r="D493" s="37" t="s">
        <v>517</v>
      </c>
      <c r="E493" s="41"/>
      <c r="F493" s="38"/>
      <c r="G493" s="41">
        <v>0.54720000000000002</v>
      </c>
      <c r="H493" s="38"/>
      <c r="I493" s="38"/>
      <c r="J493" s="38"/>
      <c r="K493" s="38"/>
      <c r="L493" s="42">
        <v>149.83000000000001</v>
      </c>
    </row>
    <row r="494" spans="1:82" ht="28.5" x14ac:dyDescent="0.2">
      <c r="A494" s="36"/>
      <c r="B494" s="36" t="s">
        <v>570</v>
      </c>
      <c r="C494" s="43" t="s">
        <v>571</v>
      </c>
      <c r="D494" s="44" t="s">
        <v>517</v>
      </c>
      <c r="E494" s="45">
        <v>30.4</v>
      </c>
      <c r="F494" s="46">
        <v>0.6</v>
      </c>
      <c r="G494" s="45">
        <v>0.54720000000000002</v>
      </c>
      <c r="H494" s="47"/>
      <c r="I494" s="48"/>
      <c r="J494" s="47">
        <v>273.82</v>
      </c>
      <c r="K494" s="43"/>
      <c r="L494" s="47">
        <v>149.83000000000001</v>
      </c>
    </row>
    <row r="495" spans="1:82" ht="15" x14ac:dyDescent="0.2">
      <c r="A495" s="36"/>
      <c r="B495" s="36"/>
      <c r="C495" s="50" t="s">
        <v>759</v>
      </c>
      <c r="D495" s="37"/>
      <c r="E495" s="38"/>
      <c r="F495" s="35"/>
      <c r="G495" s="38"/>
      <c r="H495" s="40"/>
      <c r="I495" s="39"/>
      <c r="J495" s="40"/>
      <c r="K495" s="36"/>
      <c r="L495" s="40">
        <v>149.83000000000001</v>
      </c>
    </row>
    <row r="496" spans="1:82" ht="14.25" x14ac:dyDescent="0.2">
      <c r="A496" s="36"/>
      <c r="B496" s="36"/>
      <c r="C496" s="36" t="s">
        <v>760</v>
      </c>
      <c r="D496" s="37"/>
      <c r="E496" s="38"/>
      <c r="F496" s="35"/>
      <c r="G496" s="38"/>
      <c r="H496" s="40"/>
      <c r="I496" s="39"/>
      <c r="J496" s="40"/>
      <c r="K496" s="36"/>
      <c r="L496" s="40">
        <v>149.83000000000001</v>
      </c>
    </row>
    <row r="497" spans="1:82" ht="28.5" x14ac:dyDescent="0.2">
      <c r="A497" s="36"/>
      <c r="B497" s="36" t="s">
        <v>112</v>
      </c>
      <c r="C497" s="36" t="s">
        <v>805</v>
      </c>
      <c r="D497" s="37" t="s">
        <v>707</v>
      </c>
      <c r="E497" s="38">
        <v>97</v>
      </c>
      <c r="F497" s="35"/>
      <c r="G497" s="38">
        <v>97</v>
      </c>
      <c r="H497" s="40"/>
      <c r="I497" s="39"/>
      <c r="J497" s="40"/>
      <c r="K497" s="36"/>
      <c r="L497" s="40">
        <v>145.34</v>
      </c>
    </row>
    <row r="498" spans="1:82" ht="28.5" x14ac:dyDescent="0.2">
      <c r="A498" s="43"/>
      <c r="B498" s="43" t="s">
        <v>113</v>
      </c>
      <c r="C498" s="43" t="s">
        <v>806</v>
      </c>
      <c r="D498" s="44" t="s">
        <v>707</v>
      </c>
      <c r="E498" s="45">
        <v>51</v>
      </c>
      <c r="F498" s="46"/>
      <c r="G498" s="45">
        <v>51</v>
      </c>
      <c r="H498" s="47"/>
      <c r="I498" s="48"/>
      <c r="J498" s="47"/>
      <c r="K498" s="43"/>
      <c r="L498" s="47">
        <v>76.41</v>
      </c>
    </row>
    <row r="499" spans="1:82" ht="15" x14ac:dyDescent="0.2">
      <c r="C499" s="86" t="s">
        <v>763</v>
      </c>
      <c r="D499" s="86"/>
      <c r="E499" s="86"/>
      <c r="F499" s="86"/>
      <c r="G499" s="86"/>
      <c r="H499" s="86"/>
      <c r="I499" s="87">
        <v>12386.000000000002</v>
      </c>
      <c r="J499" s="87"/>
      <c r="K499" s="87">
        <v>371.58000000000004</v>
      </c>
      <c r="L499" s="87"/>
      <c r="AD499">
        <v>7.96</v>
      </c>
      <c r="AE499">
        <v>4.1900000000000004</v>
      </c>
      <c r="AN499" s="49">
        <v>371.58000000000004</v>
      </c>
      <c r="AO499">
        <v>0</v>
      </c>
      <c r="AQ499" t="s">
        <v>764</v>
      </c>
      <c r="AR499" s="49">
        <v>149.83000000000001</v>
      </c>
      <c r="AT499">
        <v>0</v>
      </c>
      <c r="AV499" t="s">
        <v>764</v>
      </c>
      <c r="AW499">
        <v>0</v>
      </c>
      <c r="AZ499">
        <v>145.34</v>
      </c>
      <c r="BA499">
        <v>76.41</v>
      </c>
      <c r="CD499">
        <v>2</v>
      </c>
    </row>
    <row r="500" spans="1:82" ht="93.75" x14ac:dyDescent="0.2">
      <c r="A500" s="34" t="s">
        <v>134</v>
      </c>
      <c r="B500" s="36" t="s">
        <v>814</v>
      </c>
      <c r="C500" s="36" t="s">
        <v>816</v>
      </c>
      <c r="D500" s="37" t="s">
        <v>130</v>
      </c>
      <c r="E500" s="38">
        <v>0.03</v>
      </c>
      <c r="F500" s="35"/>
      <c r="G500" s="38">
        <v>0.03</v>
      </c>
      <c r="H500" s="40"/>
      <c r="I500" s="39"/>
      <c r="J500" s="40"/>
      <c r="K500" s="36"/>
      <c r="L500" s="40"/>
    </row>
    <row r="501" spans="1:82" x14ac:dyDescent="0.2">
      <c r="C501" s="52" t="s">
        <v>1015</v>
      </c>
    </row>
    <row r="502" spans="1:82" ht="15" x14ac:dyDescent="0.2">
      <c r="A502" s="35"/>
      <c r="B502" s="38">
        <v>1</v>
      </c>
      <c r="C502" s="35" t="s">
        <v>754</v>
      </c>
      <c r="D502" s="37" t="s">
        <v>517</v>
      </c>
      <c r="E502" s="41"/>
      <c r="F502" s="38"/>
      <c r="G502" s="41">
        <v>1.0488</v>
      </c>
      <c r="H502" s="38"/>
      <c r="I502" s="38"/>
      <c r="J502" s="38"/>
      <c r="K502" s="38"/>
      <c r="L502" s="42">
        <v>287.18</v>
      </c>
    </row>
    <row r="503" spans="1:82" ht="28.5" x14ac:dyDescent="0.2">
      <c r="A503" s="36"/>
      <c r="B503" s="36" t="s">
        <v>570</v>
      </c>
      <c r="C503" s="43" t="s">
        <v>571</v>
      </c>
      <c r="D503" s="44" t="s">
        <v>517</v>
      </c>
      <c r="E503" s="45">
        <v>30.4</v>
      </c>
      <c r="F503" s="46">
        <v>1.1499999999999999</v>
      </c>
      <c r="G503" s="45">
        <v>1.0488</v>
      </c>
      <c r="H503" s="47"/>
      <c r="I503" s="48"/>
      <c r="J503" s="47">
        <v>273.82</v>
      </c>
      <c r="K503" s="43"/>
      <c r="L503" s="47">
        <v>287.18</v>
      </c>
    </row>
    <row r="504" spans="1:82" ht="15" x14ac:dyDescent="0.2">
      <c r="A504" s="36"/>
      <c r="B504" s="36"/>
      <c r="C504" s="50" t="s">
        <v>759</v>
      </c>
      <c r="D504" s="37"/>
      <c r="E504" s="38"/>
      <c r="F504" s="35"/>
      <c r="G504" s="38"/>
      <c r="H504" s="40"/>
      <c r="I504" s="39"/>
      <c r="J504" s="40"/>
      <c r="K504" s="36"/>
      <c r="L504" s="40">
        <v>287.18</v>
      </c>
    </row>
    <row r="505" spans="1:82" ht="14.25" x14ac:dyDescent="0.2">
      <c r="A505" s="36"/>
      <c r="B505" s="36"/>
      <c r="C505" s="36" t="s">
        <v>760</v>
      </c>
      <c r="D505" s="37"/>
      <c r="E505" s="38"/>
      <c r="F505" s="35"/>
      <c r="G505" s="38"/>
      <c r="H505" s="40"/>
      <c r="I505" s="39"/>
      <c r="J505" s="40"/>
      <c r="K505" s="36"/>
      <c r="L505" s="40">
        <v>287.18</v>
      </c>
    </row>
    <row r="506" spans="1:82" ht="28.5" x14ac:dyDescent="0.2">
      <c r="A506" s="36"/>
      <c r="B506" s="36" t="s">
        <v>112</v>
      </c>
      <c r="C506" s="36" t="s">
        <v>805</v>
      </c>
      <c r="D506" s="37" t="s">
        <v>707</v>
      </c>
      <c r="E506" s="38">
        <v>97</v>
      </c>
      <c r="F506" s="35"/>
      <c r="G506" s="38">
        <v>97</v>
      </c>
      <c r="H506" s="40"/>
      <c r="I506" s="39"/>
      <c r="J506" s="40"/>
      <c r="K506" s="36"/>
      <c r="L506" s="40">
        <v>278.56</v>
      </c>
    </row>
    <row r="507" spans="1:82" ht="28.5" x14ac:dyDescent="0.2">
      <c r="A507" s="43"/>
      <c r="B507" s="43" t="s">
        <v>113</v>
      </c>
      <c r="C507" s="43" t="s">
        <v>806</v>
      </c>
      <c r="D507" s="44" t="s">
        <v>707</v>
      </c>
      <c r="E507" s="45">
        <v>51</v>
      </c>
      <c r="F507" s="46"/>
      <c r="G507" s="45">
        <v>51</v>
      </c>
      <c r="H507" s="47"/>
      <c r="I507" s="48"/>
      <c r="J507" s="47"/>
      <c r="K507" s="43"/>
      <c r="L507" s="47">
        <v>146.46</v>
      </c>
    </row>
    <row r="508" spans="1:82" ht="15" x14ac:dyDescent="0.2">
      <c r="C508" s="86" t="s">
        <v>763</v>
      </c>
      <c r="D508" s="86"/>
      <c r="E508" s="86"/>
      <c r="F508" s="86"/>
      <c r="G508" s="86"/>
      <c r="H508" s="86"/>
      <c r="I508" s="87">
        <v>23740.000000000004</v>
      </c>
      <c r="J508" s="87"/>
      <c r="K508" s="87">
        <v>712.2</v>
      </c>
      <c r="L508" s="87"/>
      <c r="AD508">
        <v>7.96</v>
      </c>
      <c r="AE508">
        <v>4.1900000000000004</v>
      </c>
      <c r="AN508" s="49">
        <v>712.2</v>
      </c>
      <c r="AO508">
        <v>0</v>
      </c>
      <c r="AQ508" t="s">
        <v>764</v>
      </c>
      <c r="AR508" s="49">
        <v>287.18</v>
      </c>
      <c r="AT508">
        <v>0</v>
      </c>
      <c r="AV508" t="s">
        <v>764</v>
      </c>
      <c r="AW508">
        <v>0</v>
      </c>
      <c r="AZ508">
        <v>278.56</v>
      </c>
      <c r="BA508">
        <v>146.46</v>
      </c>
      <c r="CD508">
        <v>2</v>
      </c>
    </row>
    <row r="509" spans="1:82" ht="79.5" x14ac:dyDescent="0.2">
      <c r="A509" s="34" t="s">
        <v>135</v>
      </c>
      <c r="B509" s="36" t="s">
        <v>817</v>
      </c>
      <c r="C509" s="36" t="s">
        <v>818</v>
      </c>
      <c r="D509" s="37" t="s">
        <v>82</v>
      </c>
      <c r="E509" s="38">
        <v>116</v>
      </c>
      <c r="F509" s="35"/>
      <c r="G509" s="38">
        <v>116</v>
      </c>
      <c r="H509" s="40"/>
      <c r="I509" s="39"/>
      <c r="J509" s="40"/>
      <c r="K509" s="36"/>
      <c r="L509" s="40"/>
    </row>
    <row r="510" spans="1:82" ht="15" x14ac:dyDescent="0.2">
      <c r="A510" s="35"/>
      <c r="B510" s="38">
        <v>1</v>
      </c>
      <c r="C510" s="35" t="s">
        <v>754</v>
      </c>
      <c r="D510" s="37" t="s">
        <v>517</v>
      </c>
      <c r="E510" s="41"/>
      <c r="F510" s="38"/>
      <c r="G510" s="41">
        <v>501.584</v>
      </c>
      <c r="H510" s="38"/>
      <c r="I510" s="38"/>
      <c r="J510" s="38"/>
      <c r="K510" s="38"/>
      <c r="L510" s="42">
        <v>129478.89</v>
      </c>
    </row>
    <row r="511" spans="1:82" ht="28.5" x14ac:dyDescent="0.2">
      <c r="A511" s="36"/>
      <c r="B511" s="36" t="s">
        <v>527</v>
      </c>
      <c r="C511" s="36" t="s">
        <v>528</v>
      </c>
      <c r="D511" s="37" t="s">
        <v>517</v>
      </c>
      <c r="E511" s="38">
        <v>3.76</v>
      </c>
      <c r="F511" s="35">
        <v>1.1499999999999999</v>
      </c>
      <c r="G511" s="38">
        <v>501.584</v>
      </c>
      <c r="H511" s="40"/>
      <c r="I511" s="39"/>
      <c r="J511" s="40">
        <v>258.14</v>
      </c>
      <c r="K511" s="36"/>
      <c r="L511" s="40">
        <v>129478.89</v>
      </c>
    </row>
    <row r="512" spans="1:82" ht="15" x14ac:dyDescent="0.2">
      <c r="A512" s="35"/>
      <c r="B512" s="38">
        <v>2</v>
      </c>
      <c r="C512" s="35" t="s">
        <v>755</v>
      </c>
      <c r="D512" s="37"/>
      <c r="E512" s="41"/>
      <c r="F512" s="38"/>
      <c r="G512" s="41"/>
      <c r="H512" s="38"/>
      <c r="I512" s="38"/>
      <c r="J512" s="38"/>
      <c r="K512" s="38"/>
      <c r="L512" s="42">
        <v>66042.17</v>
      </c>
    </row>
    <row r="513" spans="1:83" ht="15" x14ac:dyDescent="0.2">
      <c r="A513" s="35"/>
      <c r="B513" s="38"/>
      <c r="C513" s="35" t="s">
        <v>758</v>
      </c>
      <c r="D513" s="37" t="s">
        <v>517</v>
      </c>
      <c r="E513" s="41"/>
      <c r="F513" s="38"/>
      <c r="G513" s="41">
        <v>142.738</v>
      </c>
      <c r="H513" s="38"/>
      <c r="I513" s="38"/>
      <c r="J513" s="38"/>
      <c r="K513" s="38"/>
      <c r="L513" s="42">
        <v>39979.49</v>
      </c>
      <c r="CE513">
        <v>1</v>
      </c>
    </row>
    <row r="514" spans="1:83" ht="28.5" x14ac:dyDescent="0.2">
      <c r="A514" s="36"/>
      <c r="B514" s="36" t="s">
        <v>580</v>
      </c>
      <c r="C514" s="36" t="s">
        <v>581</v>
      </c>
      <c r="D514" s="37" t="s">
        <v>520</v>
      </c>
      <c r="E514" s="38">
        <v>0.85</v>
      </c>
      <c r="F514" s="35">
        <v>1.1499999999999999</v>
      </c>
      <c r="G514" s="38">
        <v>113.39</v>
      </c>
      <c r="H514" s="40">
        <v>346.73</v>
      </c>
      <c r="I514" s="39">
        <v>1.27</v>
      </c>
      <c r="J514" s="40">
        <v>440.35</v>
      </c>
      <c r="K514" s="36"/>
      <c r="L514" s="40">
        <v>49931.29</v>
      </c>
    </row>
    <row r="515" spans="1:83" ht="28.5" x14ac:dyDescent="0.2">
      <c r="A515" s="36"/>
      <c r="B515" s="36" t="s">
        <v>526</v>
      </c>
      <c r="C515" s="36" t="s">
        <v>757</v>
      </c>
      <c r="D515" s="37" t="s">
        <v>517</v>
      </c>
      <c r="E515" s="38">
        <v>0.85</v>
      </c>
      <c r="F515" s="35">
        <v>1.1499999999999999</v>
      </c>
      <c r="G515" s="38">
        <v>113.39</v>
      </c>
      <c r="H515" s="40"/>
      <c r="I515" s="39"/>
      <c r="J515" s="40">
        <v>280.08999999999997</v>
      </c>
      <c r="K515" s="36"/>
      <c r="L515" s="40">
        <v>31759.41</v>
      </c>
      <c r="CE515">
        <v>1</v>
      </c>
    </row>
    <row r="516" spans="1:83" ht="28.5" x14ac:dyDescent="0.2">
      <c r="A516" s="36"/>
      <c r="B516" s="36" t="s">
        <v>532</v>
      </c>
      <c r="C516" s="36" t="s">
        <v>533</v>
      </c>
      <c r="D516" s="37" t="s">
        <v>520</v>
      </c>
      <c r="E516" s="38">
        <v>0.22</v>
      </c>
      <c r="F516" s="35">
        <v>1.1499999999999999</v>
      </c>
      <c r="G516" s="38">
        <v>29.347999999999999</v>
      </c>
      <c r="H516" s="40"/>
      <c r="I516" s="39"/>
      <c r="J516" s="40">
        <v>548.96</v>
      </c>
      <c r="K516" s="36"/>
      <c r="L516" s="40">
        <v>16110.88</v>
      </c>
    </row>
    <row r="517" spans="1:83" ht="28.5" x14ac:dyDescent="0.2">
      <c r="A517" s="36"/>
      <c r="B517" s="36" t="s">
        <v>526</v>
      </c>
      <c r="C517" s="36" t="s">
        <v>757</v>
      </c>
      <c r="D517" s="37" t="s">
        <v>517</v>
      </c>
      <c r="E517" s="38">
        <v>0.22</v>
      </c>
      <c r="F517" s="35">
        <v>1.1499999999999999</v>
      </c>
      <c r="G517" s="38">
        <v>29.347999999999999</v>
      </c>
      <c r="H517" s="40"/>
      <c r="I517" s="39"/>
      <c r="J517" s="40">
        <v>280.08999999999997</v>
      </c>
      <c r="K517" s="36"/>
      <c r="L517" s="40">
        <v>8220.08</v>
      </c>
      <c r="CE517">
        <v>1</v>
      </c>
    </row>
    <row r="518" spans="1:83" ht="15" x14ac:dyDescent="0.2">
      <c r="A518" s="35"/>
      <c r="B518" s="38">
        <v>4</v>
      </c>
      <c r="C518" s="35" t="s">
        <v>774</v>
      </c>
      <c r="D518" s="37"/>
      <c r="E518" s="41"/>
      <c r="F518" s="38"/>
      <c r="G518" s="41"/>
      <c r="H518" s="38"/>
      <c r="I518" s="38"/>
      <c r="J518" s="38"/>
      <c r="K518" s="38"/>
      <c r="L518" s="42">
        <v>6634.7000000000007</v>
      </c>
    </row>
    <row r="519" spans="1:83" ht="14.25" x14ac:dyDescent="0.2">
      <c r="A519" s="36"/>
      <c r="B519" s="36" t="s">
        <v>534</v>
      </c>
      <c r="C519" s="36" t="s">
        <v>535</v>
      </c>
      <c r="D519" s="37" t="s">
        <v>258</v>
      </c>
      <c r="E519" s="38">
        <v>0.1</v>
      </c>
      <c r="F519" s="35"/>
      <c r="G519" s="38">
        <v>11.6</v>
      </c>
      <c r="H519" s="40">
        <v>238.29</v>
      </c>
      <c r="I519" s="39">
        <v>1.72</v>
      </c>
      <c r="J519" s="40">
        <v>409.86</v>
      </c>
      <c r="K519" s="36"/>
      <c r="L519" s="40">
        <v>4754.38</v>
      </c>
    </row>
    <row r="520" spans="1:83" ht="14.25" x14ac:dyDescent="0.2">
      <c r="A520" s="36"/>
      <c r="B520" s="36" t="s">
        <v>536</v>
      </c>
      <c r="C520" s="36" t="s">
        <v>537</v>
      </c>
      <c r="D520" s="37" t="s">
        <v>258</v>
      </c>
      <c r="E520" s="38">
        <v>0.03</v>
      </c>
      <c r="F520" s="35"/>
      <c r="G520" s="38">
        <v>3.48</v>
      </c>
      <c r="H520" s="40">
        <v>80.02</v>
      </c>
      <c r="I520" s="39">
        <v>1.72</v>
      </c>
      <c r="J520" s="40">
        <v>137.63</v>
      </c>
      <c r="K520" s="36"/>
      <c r="L520" s="40">
        <v>478.95</v>
      </c>
    </row>
    <row r="521" spans="1:83" ht="14.25" x14ac:dyDescent="0.2">
      <c r="A521" s="36"/>
      <c r="B521" s="36" t="s">
        <v>538</v>
      </c>
      <c r="C521" s="36" t="s">
        <v>539</v>
      </c>
      <c r="D521" s="37" t="s">
        <v>258</v>
      </c>
      <c r="E521" s="38">
        <v>0.02</v>
      </c>
      <c r="F521" s="35"/>
      <c r="G521" s="38">
        <v>2.3199999999999998</v>
      </c>
      <c r="H521" s="40">
        <v>56.11</v>
      </c>
      <c r="I521" s="39">
        <v>1.59</v>
      </c>
      <c r="J521" s="40">
        <v>89.21</v>
      </c>
      <c r="K521" s="36"/>
      <c r="L521" s="40">
        <v>206.97</v>
      </c>
    </row>
    <row r="522" spans="1:83" ht="14.25" x14ac:dyDescent="0.2">
      <c r="A522" s="36"/>
      <c r="B522" s="36" t="s">
        <v>542</v>
      </c>
      <c r="C522" s="36" t="s">
        <v>543</v>
      </c>
      <c r="D522" s="37" t="s">
        <v>117</v>
      </c>
      <c r="E522" s="38">
        <v>1E-4</v>
      </c>
      <c r="F522" s="35"/>
      <c r="G522" s="38">
        <v>1.1599999999999999E-2</v>
      </c>
      <c r="H522" s="40">
        <v>80020.98</v>
      </c>
      <c r="I522" s="39">
        <v>1.03</v>
      </c>
      <c r="J522" s="40">
        <v>82421.61</v>
      </c>
      <c r="K522" s="36"/>
      <c r="L522" s="40">
        <v>956.09</v>
      </c>
    </row>
    <row r="523" spans="1:83" ht="14.25" x14ac:dyDescent="0.2">
      <c r="A523" s="36"/>
      <c r="B523" s="36" t="s">
        <v>568</v>
      </c>
      <c r="C523" s="43" t="s">
        <v>569</v>
      </c>
      <c r="D523" s="44" t="s">
        <v>258</v>
      </c>
      <c r="E523" s="45">
        <v>0.03</v>
      </c>
      <c r="F523" s="46"/>
      <c r="G523" s="45">
        <v>3.48</v>
      </c>
      <c r="H523" s="47">
        <v>60.6</v>
      </c>
      <c r="I523" s="48">
        <v>1.1299999999999999</v>
      </c>
      <c r="J523" s="47">
        <v>68.48</v>
      </c>
      <c r="K523" s="43"/>
      <c r="L523" s="47">
        <v>238.31</v>
      </c>
    </row>
    <row r="524" spans="1:83" ht="15" x14ac:dyDescent="0.2">
      <c r="A524" s="36"/>
      <c r="B524" s="36"/>
      <c r="C524" s="50" t="s">
        <v>759</v>
      </c>
      <c r="D524" s="37"/>
      <c r="E524" s="38"/>
      <c r="F524" s="35"/>
      <c r="G524" s="38"/>
      <c r="H524" s="40"/>
      <c r="I524" s="39"/>
      <c r="J524" s="40"/>
      <c r="K524" s="36"/>
      <c r="L524" s="40">
        <v>242135.25</v>
      </c>
    </row>
    <row r="525" spans="1:83" ht="14.25" x14ac:dyDescent="0.2">
      <c r="A525" s="36"/>
      <c r="B525" s="36"/>
      <c r="C525" s="36" t="s">
        <v>760</v>
      </c>
      <c r="D525" s="37"/>
      <c r="E525" s="38"/>
      <c r="F525" s="35"/>
      <c r="G525" s="38"/>
      <c r="H525" s="40"/>
      <c r="I525" s="39"/>
      <c r="J525" s="40"/>
      <c r="K525" s="36"/>
      <c r="L525" s="40">
        <v>169458.38</v>
      </c>
    </row>
    <row r="526" spans="1:83" ht="14.25" x14ac:dyDescent="0.2">
      <c r="A526" s="36"/>
      <c r="B526" s="36" t="s">
        <v>6</v>
      </c>
      <c r="C526" s="36" t="s">
        <v>761</v>
      </c>
      <c r="D526" s="37" t="s">
        <v>707</v>
      </c>
      <c r="E526" s="38">
        <v>103</v>
      </c>
      <c r="F526" s="35"/>
      <c r="G526" s="38">
        <v>103</v>
      </c>
      <c r="H526" s="40"/>
      <c r="I526" s="39"/>
      <c r="J526" s="40"/>
      <c r="K526" s="36"/>
      <c r="L526" s="40">
        <v>174542.13</v>
      </c>
    </row>
    <row r="527" spans="1:83" ht="14.25" x14ac:dyDescent="0.2">
      <c r="A527" s="43"/>
      <c r="B527" s="43" t="s">
        <v>7</v>
      </c>
      <c r="C527" s="43" t="s">
        <v>762</v>
      </c>
      <c r="D527" s="44" t="s">
        <v>707</v>
      </c>
      <c r="E527" s="45">
        <v>60</v>
      </c>
      <c r="F527" s="46"/>
      <c r="G527" s="45">
        <v>60</v>
      </c>
      <c r="H527" s="47"/>
      <c r="I527" s="48"/>
      <c r="J527" s="47"/>
      <c r="K527" s="43"/>
      <c r="L527" s="47">
        <v>101675.03</v>
      </c>
    </row>
    <row r="528" spans="1:83" ht="15" x14ac:dyDescent="0.2">
      <c r="C528" s="86" t="s">
        <v>763</v>
      </c>
      <c r="D528" s="86"/>
      <c r="E528" s="86"/>
      <c r="F528" s="86"/>
      <c r="G528" s="86"/>
      <c r="H528" s="86"/>
      <c r="I528" s="87">
        <v>4468.5552586206895</v>
      </c>
      <c r="J528" s="87"/>
      <c r="K528" s="87">
        <v>518352.41000000003</v>
      </c>
      <c r="L528" s="87"/>
      <c r="AD528">
        <v>97772.87</v>
      </c>
      <c r="AE528">
        <v>56955.07</v>
      </c>
      <c r="AN528" s="49">
        <v>518352.41000000003</v>
      </c>
      <c r="AO528" s="49">
        <v>66042.17</v>
      </c>
      <c r="AQ528" t="s">
        <v>764</v>
      </c>
      <c r="AR528" s="49">
        <v>129478.89</v>
      </c>
      <c r="AT528" s="49">
        <v>39979.49</v>
      </c>
      <c r="AV528" t="s">
        <v>764</v>
      </c>
      <c r="AW528" s="49">
        <v>6634.7000000000007</v>
      </c>
      <c r="AZ528">
        <v>174542.13</v>
      </c>
      <c r="BA528">
        <v>101675.03</v>
      </c>
      <c r="CD528">
        <v>1</v>
      </c>
    </row>
    <row r="529" spans="1:83" ht="42.75" x14ac:dyDescent="0.2">
      <c r="A529" s="54" t="s">
        <v>136</v>
      </c>
      <c r="B529" s="55" t="s">
        <v>64</v>
      </c>
      <c r="C529" s="55" t="s">
        <v>819</v>
      </c>
      <c r="D529" s="56" t="s">
        <v>5</v>
      </c>
      <c r="E529" s="57">
        <v>348</v>
      </c>
      <c r="F529" s="58"/>
      <c r="G529" s="57">
        <v>348</v>
      </c>
      <c r="H529" s="59"/>
      <c r="I529" s="60"/>
      <c r="J529" s="59">
        <v>940.03</v>
      </c>
      <c r="K529" s="55"/>
      <c r="L529" s="59">
        <v>327130.44</v>
      </c>
    </row>
    <row r="530" spans="1:83" ht="15" x14ac:dyDescent="0.2">
      <c r="A530" s="53"/>
      <c r="B530" s="53"/>
      <c r="C530" s="88" t="s">
        <v>763</v>
      </c>
      <c r="D530" s="88"/>
      <c r="E530" s="88"/>
      <c r="F530" s="88"/>
      <c r="G530" s="88"/>
      <c r="H530" s="88"/>
      <c r="I530" s="89">
        <v>940.03</v>
      </c>
      <c r="J530" s="89"/>
      <c r="K530" s="89">
        <v>327130.44</v>
      </c>
      <c r="L530" s="89"/>
      <c r="AD530">
        <v>0</v>
      </c>
      <c r="AE530">
        <v>0</v>
      </c>
      <c r="AN530" s="49">
        <v>327130.44</v>
      </c>
      <c r="AO530">
        <v>0</v>
      </c>
      <c r="AQ530" t="s">
        <v>764</v>
      </c>
      <c r="AR530">
        <v>0</v>
      </c>
      <c r="AT530">
        <v>0</v>
      </c>
      <c r="AV530" t="s">
        <v>764</v>
      </c>
      <c r="AW530" s="49">
        <v>327130.44</v>
      </c>
      <c r="AY530" s="49">
        <v>327130.44</v>
      </c>
      <c r="AZ530">
        <v>0</v>
      </c>
      <c r="BA530">
        <v>0</v>
      </c>
      <c r="BK530" s="49">
        <v>327130.44</v>
      </c>
      <c r="CD530">
        <v>3</v>
      </c>
    </row>
    <row r="531" spans="1:83" ht="122.25" x14ac:dyDescent="0.2">
      <c r="A531" s="34" t="s">
        <v>137</v>
      </c>
      <c r="B531" s="36" t="s">
        <v>820</v>
      </c>
      <c r="C531" s="36" t="s">
        <v>821</v>
      </c>
      <c r="D531" s="37" t="s">
        <v>138</v>
      </c>
      <c r="E531" s="38">
        <v>1.1140000000000001</v>
      </c>
      <c r="F531" s="35"/>
      <c r="G531" s="38">
        <v>1.1140000000000001</v>
      </c>
      <c r="H531" s="40"/>
      <c r="I531" s="39"/>
      <c r="J531" s="40"/>
      <c r="K531" s="36"/>
      <c r="L531" s="40"/>
    </row>
    <row r="532" spans="1:83" ht="15" x14ac:dyDescent="0.2">
      <c r="A532" s="35"/>
      <c r="B532" s="38">
        <v>1</v>
      </c>
      <c r="C532" s="35" t="s">
        <v>754</v>
      </c>
      <c r="D532" s="37" t="s">
        <v>517</v>
      </c>
      <c r="E532" s="41"/>
      <c r="F532" s="38"/>
      <c r="G532" s="41">
        <v>65.464209999999994</v>
      </c>
      <c r="H532" s="38"/>
      <c r="I532" s="38"/>
      <c r="J532" s="38"/>
      <c r="K532" s="38"/>
      <c r="L532" s="42">
        <v>18130.310000000001</v>
      </c>
    </row>
    <row r="533" spans="1:83" ht="28.5" x14ac:dyDescent="0.2">
      <c r="A533" s="36"/>
      <c r="B533" s="36" t="s">
        <v>578</v>
      </c>
      <c r="C533" s="36" t="s">
        <v>579</v>
      </c>
      <c r="D533" s="37" t="s">
        <v>517</v>
      </c>
      <c r="E533" s="38">
        <v>51.1</v>
      </c>
      <c r="F533" s="35">
        <v>1.1499999999999999</v>
      </c>
      <c r="G533" s="38">
        <v>65.464209999999994</v>
      </c>
      <c r="H533" s="40"/>
      <c r="I533" s="39"/>
      <c r="J533" s="40">
        <v>276.95</v>
      </c>
      <c r="K533" s="36"/>
      <c r="L533" s="40">
        <v>18130.310000000001</v>
      </c>
    </row>
    <row r="534" spans="1:83" ht="15" x14ac:dyDescent="0.2">
      <c r="A534" s="35"/>
      <c r="B534" s="38">
        <v>2</v>
      </c>
      <c r="C534" s="35" t="s">
        <v>755</v>
      </c>
      <c r="D534" s="37"/>
      <c r="E534" s="41"/>
      <c r="F534" s="38"/>
      <c r="G534" s="41"/>
      <c r="H534" s="38"/>
      <c r="I534" s="38"/>
      <c r="J534" s="38"/>
      <c r="K534" s="38"/>
      <c r="L534" s="42">
        <v>14344.84</v>
      </c>
    </row>
    <row r="535" spans="1:83" ht="15" x14ac:dyDescent="0.2">
      <c r="A535" s="35"/>
      <c r="B535" s="38"/>
      <c r="C535" s="35" t="s">
        <v>758</v>
      </c>
      <c r="D535" s="37" t="s">
        <v>517</v>
      </c>
      <c r="E535" s="41"/>
      <c r="F535" s="38"/>
      <c r="G535" s="41">
        <v>29.119402999999998</v>
      </c>
      <c r="H535" s="38"/>
      <c r="I535" s="38"/>
      <c r="J535" s="38"/>
      <c r="K535" s="38"/>
      <c r="L535" s="42">
        <v>8156.05</v>
      </c>
      <c r="CE535">
        <v>1</v>
      </c>
    </row>
    <row r="536" spans="1:83" ht="28.5" x14ac:dyDescent="0.2">
      <c r="A536" s="36"/>
      <c r="B536" s="36" t="s">
        <v>580</v>
      </c>
      <c r="C536" s="36" t="s">
        <v>581</v>
      </c>
      <c r="D536" s="37" t="s">
        <v>520</v>
      </c>
      <c r="E536" s="38">
        <v>13</v>
      </c>
      <c r="F536" s="35">
        <v>1.1499999999999999</v>
      </c>
      <c r="G536" s="38">
        <v>16.654299999999999</v>
      </c>
      <c r="H536" s="40">
        <v>346.73</v>
      </c>
      <c r="I536" s="39">
        <v>1.27</v>
      </c>
      <c r="J536" s="40">
        <v>440.35</v>
      </c>
      <c r="K536" s="36"/>
      <c r="L536" s="40">
        <v>7333.72</v>
      </c>
    </row>
    <row r="537" spans="1:83" ht="28.5" x14ac:dyDescent="0.2">
      <c r="A537" s="36"/>
      <c r="B537" s="36" t="s">
        <v>526</v>
      </c>
      <c r="C537" s="36" t="s">
        <v>757</v>
      </c>
      <c r="D537" s="37" t="s">
        <v>517</v>
      </c>
      <c r="E537" s="38">
        <v>13</v>
      </c>
      <c r="F537" s="35">
        <v>1.1499999999999999</v>
      </c>
      <c r="G537" s="38">
        <v>16.654299999999999</v>
      </c>
      <c r="H537" s="40"/>
      <c r="I537" s="39"/>
      <c r="J537" s="40">
        <v>280.08999999999997</v>
      </c>
      <c r="K537" s="36"/>
      <c r="L537" s="40">
        <v>4664.7</v>
      </c>
      <c r="CE537">
        <v>1</v>
      </c>
    </row>
    <row r="538" spans="1:83" ht="28.5" x14ac:dyDescent="0.2">
      <c r="A538" s="36"/>
      <c r="B538" s="36" t="s">
        <v>532</v>
      </c>
      <c r="C538" s="36" t="s">
        <v>533</v>
      </c>
      <c r="D538" s="37" t="s">
        <v>520</v>
      </c>
      <c r="E538" s="38">
        <v>2.86</v>
      </c>
      <c r="F538" s="35">
        <v>1.1499999999999999</v>
      </c>
      <c r="G538" s="38">
        <v>3.6639460000000001</v>
      </c>
      <c r="H538" s="40"/>
      <c r="I538" s="39"/>
      <c r="J538" s="40">
        <v>548.96</v>
      </c>
      <c r="K538" s="36"/>
      <c r="L538" s="40">
        <v>2011.36</v>
      </c>
    </row>
    <row r="539" spans="1:83" ht="28.5" x14ac:dyDescent="0.2">
      <c r="A539" s="36"/>
      <c r="B539" s="36" t="s">
        <v>526</v>
      </c>
      <c r="C539" s="36" t="s">
        <v>757</v>
      </c>
      <c r="D539" s="37" t="s">
        <v>517</v>
      </c>
      <c r="E539" s="38">
        <v>2.86</v>
      </c>
      <c r="F539" s="35">
        <v>1.1499999999999999</v>
      </c>
      <c r="G539" s="38">
        <v>3.6639460000000001</v>
      </c>
      <c r="H539" s="40"/>
      <c r="I539" s="39"/>
      <c r="J539" s="40">
        <v>280.08999999999997</v>
      </c>
      <c r="K539" s="36"/>
      <c r="L539" s="40">
        <v>1026.23</v>
      </c>
      <c r="CE539">
        <v>1</v>
      </c>
    </row>
    <row r="540" spans="1:83" ht="28.5" x14ac:dyDescent="0.2">
      <c r="A540" s="36"/>
      <c r="B540" s="36" t="s">
        <v>524</v>
      </c>
      <c r="C540" s="36" t="s">
        <v>525</v>
      </c>
      <c r="D540" s="37" t="s">
        <v>520</v>
      </c>
      <c r="E540" s="38">
        <v>6.87</v>
      </c>
      <c r="F540" s="35">
        <v>1.1499999999999999</v>
      </c>
      <c r="G540" s="38">
        <v>8.8011569999999999</v>
      </c>
      <c r="H540" s="40"/>
      <c r="I540" s="39"/>
      <c r="J540" s="40">
        <v>568.08000000000004</v>
      </c>
      <c r="K540" s="36"/>
      <c r="L540" s="40">
        <v>4999.76</v>
      </c>
    </row>
    <row r="541" spans="1:83" ht="28.5" x14ac:dyDescent="0.2">
      <c r="A541" s="36"/>
      <c r="B541" s="36" t="s">
        <v>526</v>
      </c>
      <c r="C541" s="36" t="s">
        <v>757</v>
      </c>
      <c r="D541" s="37" t="s">
        <v>517</v>
      </c>
      <c r="E541" s="38">
        <v>6.87</v>
      </c>
      <c r="F541" s="35">
        <v>1.1499999999999999</v>
      </c>
      <c r="G541" s="38">
        <v>8.8011569999999999</v>
      </c>
      <c r="H541" s="40"/>
      <c r="I541" s="39"/>
      <c r="J541" s="40">
        <v>280.08999999999997</v>
      </c>
      <c r="K541" s="36"/>
      <c r="L541" s="40">
        <v>2465.12</v>
      </c>
      <c r="CE541">
        <v>1</v>
      </c>
    </row>
    <row r="542" spans="1:83" ht="15" x14ac:dyDescent="0.2">
      <c r="A542" s="35"/>
      <c r="B542" s="38">
        <v>4</v>
      </c>
      <c r="C542" s="35" t="s">
        <v>774</v>
      </c>
      <c r="D542" s="37"/>
      <c r="E542" s="41"/>
      <c r="F542" s="38"/>
      <c r="G542" s="41"/>
      <c r="H542" s="38"/>
      <c r="I542" s="38"/>
      <c r="J542" s="38"/>
      <c r="K542" s="38"/>
      <c r="L542" s="42">
        <v>5308.1</v>
      </c>
    </row>
    <row r="543" spans="1:83" ht="14.25" x14ac:dyDescent="0.2">
      <c r="A543" s="36"/>
      <c r="B543" s="36" t="s">
        <v>586</v>
      </c>
      <c r="C543" s="36" t="s">
        <v>587</v>
      </c>
      <c r="D543" s="37" t="s">
        <v>258</v>
      </c>
      <c r="E543" s="38">
        <v>0.06</v>
      </c>
      <c r="F543" s="35"/>
      <c r="G543" s="38">
        <v>6.6839999999999997E-2</v>
      </c>
      <c r="H543" s="40">
        <v>160.27000000000001</v>
      </c>
      <c r="I543" s="39">
        <v>1.06</v>
      </c>
      <c r="J543" s="40">
        <v>169.89</v>
      </c>
      <c r="K543" s="36"/>
      <c r="L543" s="40">
        <v>11.36</v>
      </c>
    </row>
    <row r="544" spans="1:83" ht="14.25" x14ac:dyDescent="0.2">
      <c r="A544" s="36"/>
      <c r="B544" s="36" t="s">
        <v>534</v>
      </c>
      <c r="C544" s="36" t="s">
        <v>535</v>
      </c>
      <c r="D544" s="37" t="s">
        <v>258</v>
      </c>
      <c r="E544" s="38">
        <v>0.1</v>
      </c>
      <c r="F544" s="35"/>
      <c r="G544" s="38">
        <v>0.1114</v>
      </c>
      <c r="H544" s="40">
        <v>238.29</v>
      </c>
      <c r="I544" s="39">
        <v>1.72</v>
      </c>
      <c r="J544" s="40">
        <v>409.86</v>
      </c>
      <c r="K544" s="36"/>
      <c r="L544" s="40">
        <v>45.66</v>
      </c>
    </row>
    <row r="545" spans="1:82" ht="14.25" x14ac:dyDescent="0.2">
      <c r="A545" s="36"/>
      <c r="B545" s="36" t="s">
        <v>538</v>
      </c>
      <c r="C545" s="36" t="s">
        <v>539</v>
      </c>
      <c r="D545" s="37" t="s">
        <v>258</v>
      </c>
      <c r="E545" s="38">
        <v>0.05</v>
      </c>
      <c r="F545" s="35"/>
      <c r="G545" s="38">
        <v>5.57E-2</v>
      </c>
      <c r="H545" s="40">
        <v>56.11</v>
      </c>
      <c r="I545" s="39">
        <v>1.59</v>
      </c>
      <c r="J545" s="40">
        <v>89.21</v>
      </c>
      <c r="K545" s="36"/>
      <c r="L545" s="40">
        <v>4.97</v>
      </c>
    </row>
    <row r="546" spans="1:82" ht="28.5" x14ac:dyDescent="0.2">
      <c r="A546" s="36"/>
      <c r="B546" s="36" t="s">
        <v>588</v>
      </c>
      <c r="C546" s="36" t="s">
        <v>589</v>
      </c>
      <c r="D546" s="37" t="s">
        <v>117</v>
      </c>
      <c r="E546" s="38">
        <v>3.5000000000000001E-3</v>
      </c>
      <c r="F546" s="35"/>
      <c r="G546" s="38">
        <v>3.8990000000000001E-3</v>
      </c>
      <c r="H546" s="40">
        <v>625256.9</v>
      </c>
      <c r="I546" s="39">
        <v>0.92</v>
      </c>
      <c r="J546" s="40">
        <v>575236.35</v>
      </c>
      <c r="K546" s="36"/>
      <c r="L546" s="40">
        <v>2242.85</v>
      </c>
    </row>
    <row r="547" spans="1:82" ht="14.25" x14ac:dyDescent="0.2">
      <c r="A547" s="36"/>
      <c r="B547" s="36" t="s">
        <v>568</v>
      </c>
      <c r="C547" s="36" t="s">
        <v>569</v>
      </c>
      <c r="D547" s="37" t="s">
        <v>258</v>
      </c>
      <c r="E547" s="38">
        <v>0.22</v>
      </c>
      <c r="F547" s="35"/>
      <c r="G547" s="38">
        <v>0.24507999999999999</v>
      </c>
      <c r="H547" s="40">
        <v>60.6</v>
      </c>
      <c r="I547" s="39">
        <v>1.1299999999999999</v>
      </c>
      <c r="J547" s="40">
        <v>68.48</v>
      </c>
      <c r="K547" s="36"/>
      <c r="L547" s="40">
        <v>16.78</v>
      </c>
    </row>
    <row r="548" spans="1:82" ht="42.75" x14ac:dyDescent="0.2">
      <c r="A548" s="36"/>
      <c r="B548" s="36" t="s">
        <v>590</v>
      </c>
      <c r="C548" s="43" t="s">
        <v>591</v>
      </c>
      <c r="D548" s="44" t="s">
        <v>5</v>
      </c>
      <c r="E548" s="45">
        <v>3.4</v>
      </c>
      <c r="F548" s="46"/>
      <c r="G548" s="45">
        <v>3.7875999999999999</v>
      </c>
      <c r="H548" s="47">
        <v>635.88</v>
      </c>
      <c r="I548" s="48">
        <v>1.24</v>
      </c>
      <c r="J548" s="47">
        <v>788.49</v>
      </c>
      <c r="K548" s="43"/>
      <c r="L548" s="47">
        <v>2986.48</v>
      </c>
    </row>
    <row r="549" spans="1:82" ht="15" x14ac:dyDescent="0.2">
      <c r="A549" s="36"/>
      <c r="B549" s="36"/>
      <c r="C549" s="50" t="s">
        <v>759</v>
      </c>
      <c r="D549" s="37"/>
      <c r="E549" s="38"/>
      <c r="F549" s="35"/>
      <c r="G549" s="38"/>
      <c r="H549" s="40"/>
      <c r="I549" s="39"/>
      <c r="J549" s="40"/>
      <c r="K549" s="36"/>
      <c r="L549" s="40">
        <v>45939.3</v>
      </c>
    </row>
    <row r="550" spans="1:82" ht="14.25" x14ac:dyDescent="0.2">
      <c r="A550" s="36"/>
      <c r="B550" s="36"/>
      <c r="C550" s="36" t="s">
        <v>760</v>
      </c>
      <c r="D550" s="37"/>
      <c r="E550" s="38"/>
      <c r="F550" s="35"/>
      <c r="G550" s="38"/>
      <c r="H550" s="40"/>
      <c r="I550" s="39"/>
      <c r="J550" s="40"/>
      <c r="K550" s="36"/>
      <c r="L550" s="40">
        <v>26286.36</v>
      </c>
    </row>
    <row r="551" spans="1:82" ht="14.25" x14ac:dyDescent="0.2">
      <c r="A551" s="36"/>
      <c r="B551" s="36" t="s">
        <v>6</v>
      </c>
      <c r="C551" s="36" t="s">
        <v>761</v>
      </c>
      <c r="D551" s="37" t="s">
        <v>707</v>
      </c>
      <c r="E551" s="38">
        <v>103</v>
      </c>
      <c r="F551" s="35"/>
      <c r="G551" s="38">
        <v>103</v>
      </c>
      <c r="H551" s="40"/>
      <c r="I551" s="39"/>
      <c r="J551" s="40"/>
      <c r="K551" s="36"/>
      <c r="L551" s="40">
        <v>27074.95</v>
      </c>
    </row>
    <row r="552" spans="1:82" ht="14.25" x14ac:dyDescent="0.2">
      <c r="A552" s="43"/>
      <c r="B552" s="43" t="s">
        <v>7</v>
      </c>
      <c r="C552" s="43" t="s">
        <v>762</v>
      </c>
      <c r="D552" s="44" t="s">
        <v>707</v>
      </c>
      <c r="E552" s="45">
        <v>60</v>
      </c>
      <c r="F552" s="46"/>
      <c r="G552" s="45">
        <v>60</v>
      </c>
      <c r="H552" s="47"/>
      <c r="I552" s="48"/>
      <c r="J552" s="47"/>
      <c r="K552" s="43"/>
      <c r="L552" s="47">
        <v>15771.82</v>
      </c>
    </row>
    <row r="553" spans="1:82" ht="15" x14ac:dyDescent="0.2">
      <c r="C553" s="86" t="s">
        <v>763</v>
      </c>
      <c r="D553" s="86"/>
      <c r="E553" s="86"/>
      <c r="F553" s="86"/>
      <c r="G553" s="86"/>
      <c r="H553" s="86"/>
      <c r="I553" s="87">
        <v>79700.242369838408</v>
      </c>
      <c r="J553" s="87"/>
      <c r="K553" s="87">
        <v>88786.069999999992</v>
      </c>
      <c r="L553" s="87"/>
      <c r="AD553">
        <v>1281.92</v>
      </c>
      <c r="AE553">
        <v>746.75</v>
      </c>
      <c r="AN553" s="49">
        <v>88786.069999999992</v>
      </c>
      <c r="AO553" s="49">
        <v>14344.84</v>
      </c>
      <c r="AQ553" t="s">
        <v>764</v>
      </c>
      <c r="AR553" s="49">
        <v>18130.310000000001</v>
      </c>
      <c r="AT553" s="49">
        <v>8156.05</v>
      </c>
      <c r="AV553" t="s">
        <v>764</v>
      </c>
      <c r="AW553" s="49">
        <v>5308.1</v>
      </c>
      <c r="AZ553">
        <v>27074.95</v>
      </c>
      <c r="BA553">
        <v>15771.82</v>
      </c>
      <c r="CD553">
        <v>1</v>
      </c>
    </row>
    <row r="554" spans="1:82" ht="42.75" x14ac:dyDescent="0.2">
      <c r="A554" s="51" t="s">
        <v>139</v>
      </c>
      <c r="B554" s="43" t="s">
        <v>86</v>
      </c>
      <c r="C554" s="43" t="s">
        <v>87</v>
      </c>
      <c r="D554" s="44" t="s">
        <v>88</v>
      </c>
      <c r="E554" s="45">
        <v>4210</v>
      </c>
      <c r="F554" s="46"/>
      <c r="G554" s="45">
        <v>4210</v>
      </c>
      <c r="H554" s="47"/>
      <c r="I554" s="48"/>
      <c r="J554" s="47">
        <v>86.63</v>
      </c>
      <c r="K554" s="43"/>
      <c r="L554" s="47">
        <v>364712.3</v>
      </c>
    </row>
    <row r="555" spans="1:82" ht="15" x14ac:dyDescent="0.2">
      <c r="C555" s="86" t="s">
        <v>763</v>
      </c>
      <c r="D555" s="86"/>
      <c r="E555" s="86"/>
      <c r="F555" s="86"/>
      <c r="G555" s="86"/>
      <c r="H555" s="86"/>
      <c r="I555" s="87">
        <v>86.63</v>
      </c>
      <c r="J555" s="87"/>
      <c r="K555" s="87">
        <v>364712.3</v>
      </c>
      <c r="L555" s="87"/>
      <c r="AD555">
        <v>0</v>
      </c>
      <c r="AE555">
        <v>0</v>
      </c>
      <c r="AN555" s="49">
        <v>364712.3</v>
      </c>
      <c r="AO555">
        <v>0</v>
      </c>
      <c r="AQ555" t="s">
        <v>764</v>
      </c>
      <c r="AR555">
        <v>0</v>
      </c>
      <c r="AT555">
        <v>0</v>
      </c>
      <c r="AV555" t="s">
        <v>764</v>
      </c>
      <c r="AW555" s="49">
        <v>364712.3</v>
      </c>
      <c r="AX555" s="49">
        <v>364712.3</v>
      </c>
      <c r="AZ555">
        <v>0</v>
      </c>
      <c r="BA555">
        <v>0</v>
      </c>
      <c r="CD555">
        <v>1</v>
      </c>
    </row>
    <row r="556" spans="1:82" ht="14.25" x14ac:dyDescent="0.2">
      <c r="A556" s="51" t="s">
        <v>140</v>
      </c>
      <c r="B556" s="43" t="s">
        <v>141</v>
      </c>
      <c r="C556" s="43" t="s">
        <v>142</v>
      </c>
      <c r="D556" s="44" t="s">
        <v>5</v>
      </c>
      <c r="E556" s="45">
        <v>8</v>
      </c>
      <c r="F556" s="46"/>
      <c r="G556" s="45">
        <v>8</v>
      </c>
      <c r="H556" s="47">
        <v>636.16</v>
      </c>
      <c r="I556" s="48">
        <v>1.64</v>
      </c>
      <c r="J556" s="47">
        <v>1043.3</v>
      </c>
      <c r="K556" s="43"/>
      <c r="L556" s="47">
        <v>8346.4</v>
      </c>
    </row>
    <row r="557" spans="1:82" ht="15" x14ac:dyDescent="0.2">
      <c r="C557" s="86" t="s">
        <v>763</v>
      </c>
      <c r="D557" s="86"/>
      <c r="E557" s="86"/>
      <c r="F557" s="86"/>
      <c r="G557" s="86"/>
      <c r="H557" s="86"/>
      <c r="I557" s="87">
        <v>1043.3</v>
      </c>
      <c r="J557" s="87"/>
      <c r="K557" s="87">
        <v>8346.4</v>
      </c>
      <c r="L557" s="87"/>
      <c r="AD557">
        <v>0</v>
      </c>
      <c r="AE557">
        <v>0</v>
      </c>
      <c r="AN557" s="49">
        <v>8346.4</v>
      </c>
      <c r="AO557">
        <v>0</v>
      </c>
      <c r="AQ557" t="s">
        <v>764</v>
      </c>
      <c r="AR557">
        <v>0</v>
      </c>
      <c r="AT557">
        <v>0</v>
      </c>
      <c r="AV557" t="s">
        <v>764</v>
      </c>
      <c r="AW557" s="49">
        <v>8346.4</v>
      </c>
      <c r="AZ557">
        <v>0</v>
      </c>
      <c r="BA557">
        <v>0</v>
      </c>
      <c r="CD557">
        <v>1</v>
      </c>
    </row>
    <row r="558" spans="1:82" ht="42.75" x14ac:dyDescent="0.2">
      <c r="A558" s="51" t="s">
        <v>143</v>
      </c>
      <c r="B558" s="43" t="s">
        <v>144</v>
      </c>
      <c r="C558" s="43" t="s">
        <v>145</v>
      </c>
      <c r="D558" s="44" t="s">
        <v>5</v>
      </c>
      <c r="E558" s="45">
        <v>9</v>
      </c>
      <c r="F558" s="46"/>
      <c r="G558" s="45">
        <v>9</v>
      </c>
      <c r="H558" s="47"/>
      <c r="I558" s="48"/>
      <c r="J558" s="47">
        <v>498.75</v>
      </c>
      <c r="K558" s="43"/>
      <c r="L558" s="47">
        <v>4488.75</v>
      </c>
    </row>
    <row r="559" spans="1:82" ht="15" x14ac:dyDescent="0.2">
      <c r="C559" s="86" t="s">
        <v>763</v>
      </c>
      <c r="D559" s="86"/>
      <c r="E559" s="86"/>
      <c r="F559" s="86"/>
      <c r="G559" s="86"/>
      <c r="H559" s="86"/>
      <c r="I559" s="87">
        <v>498.75</v>
      </c>
      <c r="J559" s="87"/>
      <c r="K559" s="87">
        <v>4488.75</v>
      </c>
      <c r="L559" s="87"/>
      <c r="AD559">
        <v>0</v>
      </c>
      <c r="AE559">
        <v>0</v>
      </c>
      <c r="AN559" s="49">
        <v>4488.75</v>
      </c>
      <c r="AO559">
        <v>0</v>
      </c>
      <c r="AQ559" t="s">
        <v>764</v>
      </c>
      <c r="AR559">
        <v>0</v>
      </c>
      <c r="AT559">
        <v>0</v>
      </c>
      <c r="AV559" t="s">
        <v>764</v>
      </c>
      <c r="AW559" s="49">
        <v>4488.75</v>
      </c>
      <c r="AX559" s="49">
        <v>4488.75</v>
      </c>
      <c r="AZ559">
        <v>0</v>
      </c>
      <c r="BA559">
        <v>0</v>
      </c>
      <c r="CD559">
        <v>1</v>
      </c>
    </row>
    <row r="560" spans="1:82" ht="71.25" x14ac:dyDescent="0.2">
      <c r="A560" s="51" t="s">
        <v>146</v>
      </c>
      <c r="B560" s="43" t="s">
        <v>147</v>
      </c>
      <c r="C560" s="43" t="s">
        <v>148</v>
      </c>
      <c r="D560" s="44" t="s">
        <v>5</v>
      </c>
      <c r="E560" s="45">
        <v>8</v>
      </c>
      <c r="F560" s="46"/>
      <c r="G560" s="45">
        <v>8</v>
      </c>
      <c r="H560" s="47">
        <v>123</v>
      </c>
      <c r="I560" s="48">
        <v>1.24</v>
      </c>
      <c r="J560" s="47">
        <v>152.52000000000001</v>
      </c>
      <c r="K560" s="43"/>
      <c r="L560" s="47">
        <v>1220.1600000000001</v>
      </c>
    </row>
    <row r="561" spans="1:82" ht="15" x14ac:dyDescent="0.2">
      <c r="C561" s="86" t="s">
        <v>763</v>
      </c>
      <c r="D561" s="86"/>
      <c r="E561" s="86"/>
      <c r="F561" s="86"/>
      <c r="G561" s="86"/>
      <c r="H561" s="86"/>
      <c r="I561" s="87">
        <v>152.52000000000001</v>
      </c>
      <c r="J561" s="87"/>
      <c r="K561" s="87">
        <v>1220.1600000000001</v>
      </c>
      <c r="L561" s="87"/>
      <c r="AD561">
        <v>0</v>
      </c>
      <c r="AE561">
        <v>0</v>
      </c>
      <c r="AN561" s="49">
        <v>1220.1600000000001</v>
      </c>
      <c r="AO561">
        <v>0</v>
      </c>
      <c r="AQ561" t="s">
        <v>764</v>
      </c>
      <c r="AR561">
        <v>0</v>
      </c>
      <c r="AT561">
        <v>0</v>
      </c>
      <c r="AV561" t="s">
        <v>764</v>
      </c>
      <c r="AW561" s="49">
        <v>1220.1600000000001</v>
      </c>
      <c r="AZ561">
        <v>0</v>
      </c>
      <c r="BA561">
        <v>0</v>
      </c>
      <c r="CD561">
        <v>2</v>
      </c>
    </row>
    <row r="562" spans="1:82" ht="57" x14ac:dyDescent="0.2">
      <c r="A562" s="51" t="s">
        <v>149</v>
      </c>
      <c r="B562" s="43" t="s">
        <v>150</v>
      </c>
      <c r="C562" s="43" t="s">
        <v>151</v>
      </c>
      <c r="D562" s="44" t="s">
        <v>5</v>
      </c>
      <c r="E562" s="45">
        <v>0.24</v>
      </c>
      <c r="F562" s="46"/>
      <c r="G562" s="45">
        <v>0.24</v>
      </c>
      <c r="H562" s="47">
        <v>4136.76</v>
      </c>
      <c r="I562" s="48">
        <v>1.41</v>
      </c>
      <c r="J562" s="47">
        <v>5832.83</v>
      </c>
      <c r="K562" s="43"/>
      <c r="L562" s="47">
        <v>1399.88</v>
      </c>
    </row>
    <row r="563" spans="1:82" ht="15" x14ac:dyDescent="0.2">
      <c r="C563" s="86" t="s">
        <v>763</v>
      </c>
      <c r="D563" s="86"/>
      <c r="E563" s="86"/>
      <c r="F563" s="86"/>
      <c r="G563" s="86"/>
      <c r="H563" s="86"/>
      <c r="I563" s="87">
        <v>5832.8333333333339</v>
      </c>
      <c r="J563" s="87"/>
      <c r="K563" s="87">
        <v>1399.88</v>
      </c>
      <c r="L563" s="87"/>
      <c r="AD563">
        <v>0</v>
      </c>
      <c r="AE563">
        <v>0</v>
      </c>
      <c r="AN563" s="49">
        <v>1399.88</v>
      </c>
      <c r="AO563">
        <v>0</v>
      </c>
      <c r="AQ563" t="s">
        <v>764</v>
      </c>
      <c r="AR563">
        <v>0</v>
      </c>
      <c r="AT563">
        <v>0</v>
      </c>
      <c r="AV563" t="s">
        <v>764</v>
      </c>
      <c r="AW563" s="49">
        <v>1399.88</v>
      </c>
      <c r="AZ563">
        <v>0</v>
      </c>
      <c r="BA563">
        <v>0</v>
      </c>
      <c r="CD563">
        <v>1</v>
      </c>
    </row>
    <row r="564" spans="1:82" ht="28.5" x14ac:dyDescent="0.2">
      <c r="A564" s="34" t="s">
        <v>152</v>
      </c>
      <c r="B564" s="36" t="s">
        <v>153</v>
      </c>
      <c r="C564" s="36" t="s">
        <v>154</v>
      </c>
      <c r="D564" s="37" t="s">
        <v>130</v>
      </c>
      <c r="E564" s="38">
        <v>0.12</v>
      </c>
      <c r="F564" s="35"/>
      <c r="G564" s="38">
        <v>0.12</v>
      </c>
      <c r="H564" s="40">
        <v>1367.14</v>
      </c>
      <c r="I564" s="39">
        <v>1.1399999999999999</v>
      </c>
      <c r="J564" s="40">
        <v>1558.54</v>
      </c>
      <c r="K564" s="36"/>
      <c r="L564" s="40">
        <v>187.02</v>
      </c>
    </row>
    <row r="565" spans="1:82" x14ac:dyDescent="0.2">
      <c r="A565" s="61"/>
      <c r="B565" s="61"/>
      <c r="C565" s="62" t="s">
        <v>1016</v>
      </c>
      <c r="D565" s="61"/>
      <c r="E565" s="61"/>
      <c r="F565" s="61"/>
      <c r="G565" s="61"/>
      <c r="H565" s="61"/>
      <c r="I565" s="61"/>
      <c r="J565" s="61"/>
      <c r="K565" s="61"/>
      <c r="L565" s="61"/>
    </row>
    <row r="566" spans="1:82" ht="15" x14ac:dyDescent="0.2">
      <c r="C566" s="86" t="s">
        <v>763</v>
      </c>
      <c r="D566" s="86"/>
      <c r="E566" s="86"/>
      <c r="F566" s="86"/>
      <c r="G566" s="86"/>
      <c r="H566" s="86"/>
      <c r="I566" s="87">
        <v>1558.5000000000002</v>
      </c>
      <c r="J566" s="87"/>
      <c r="K566" s="87">
        <v>187.02</v>
      </c>
      <c r="L566" s="87"/>
      <c r="AD566">
        <v>0</v>
      </c>
      <c r="AE566">
        <v>0</v>
      </c>
      <c r="AN566" s="49">
        <v>187.02</v>
      </c>
      <c r="AO566">
        <v>0</v>
      </c>
      <c r="AQ566" t="s">
        <v>764</v>
      </c>
      <c r="AR566">
        <v>0</v>
      </c>
      <c r="AT566">
        <v>0</v>
      </c>
      <c r="AV566" t="s">
        <v>764</v>
      </c>
      <c r="AW566" s="49">
        <v>187.02</v>
      </c>
      <c r="AZ566">
        <v>0</v>
      </c>
      <c r="BA566">
        <v>0</v>
      </c>
      <c r="CD566">
        <v>1</v>
      </c>
    </row>
    <row r="567" spans="1:82" ht="28.5" x14ac:dyDescent="0.2">
      <c r="A567" s="51" t="s">
        <v>155</v>
      </c>
      <c r="B567" s="43" t="s">
        <v>156</v>
      </c>
      <c r="C567" s="43" t="s">
        <v>157</v>
      </c>
      <c r="D567" s="44" t="s">
        <v>5</v>
      </c>
      <c r="E567" s="45">
        <v>91</v>
      </c>
      <c r="F567" s="46"/>
      <c r="G567" s="45">
        <v>91</v>
      </c>
      <c r="H567" s="47">
        <v>86.68</v>
      </c>
      <c r="I567" s="48">
        <v>1.04</v>
      </c>
      <c r="J567" s="47">
        <v>90.15</v>
      </c>
      <c r="K567" s="43"/>
      <c r="L567" s="47">
        <v>8203.65</v>
      </c>
    </row>
    <row r="568" spans="1:82" ht="15" x14ac:dyDescent="0.2">
      <c r="C568" s="86" t="s">
        <v>763</v>
      </c>
      <c r="D568" s="86"/>
      <c r="E568" s="86"/>
      <c r="F568" s="86"/>
      <c r="G568" s="86"/>
      <c r="H568" s="86"/>
      <c r="I568" s="87">
        <v>90.149999999999991</v>
      </c>
      <c r="J568" s="87"/>
      <c r="K568" s="87">
        <v>8203.65</v>
      </c>
      <c r="L568" s="87"/>
      <c r="AD568">
        <v>0</v>
      </c>
      <c r="AE568">
        <v>0</v>
      </c>
      <c r="AN568" s="49">
        <v>8203.65</v>
      </c>
      <c r="AO568">
        <v>0</v>
      </c>
      <c r="AQ568" t="s">
        <v>764</v>
      </c>
      <c r="AR568">
        <v>0</v>
      </c>
      <c r="AT568">
        <v>0</v>
      </c>
      <c r="AV568" t="s">
        <v>764</v>
      </c>
      <c r="AW568" s="49">
        <v>8203.65</v>
      </c>
      <c r="AZ568">
        <v>0</v>
      </c>
      <c r="BA568">
        <v>0</v>
      </c>
      <c r="CD568">
        <v>2</v>
      </c>
    </row>
    <row r="569" spans="1:82" ht="28.5" x14ac:dyDescent="0.2">
      <c r="A569" s="51" t="s">
        <v>158</v>
      </c>
      <c r="B569" s="43" t="s">
        <v>159</v>
      </c>
      <c r="C569" s="43" t="s">
        <v>160</v>
      </c>
      <c r="D569" s="44" t="s">
        <v>5</v>
      </c>
      <c r="E569" s="45">
        <v>93</v>
      </c>
      <c r="F569" s="46"/>
      <c r="G569" s="45">
        <v>93</v>
      </c>
      <c r="H569" s="47">
        <v>67.569999999999993</v>
      </c>
      <c r="I569" s="48">
        <v>1.04</v>
      </c>
      <c r="J569" s="47">
        <v>70.27</v>
      </c>
      <c r="K569" s="43"/>
      <c r="L569" s="47">
        <v>6535.11</v>
      </c>
    </row>
    <row r="570" spans="1:82" ht="15" x14ac:dyDescent="0.2">
      <c r="C570" s="86" t="s">
        <v>763</v>
      </c>
      <c r="D570" s="86"/>
      <c r="E570" s="86"/>
      <c r="F570" s="86"/>
      <c r="G570" s="86"/>
      <c r="H570" s="86"/>
      <c r="I570" s="87">
        <v>70.27</v>
      </c>
      <c r="J570" s="87"/>
      <c r="K570" s="87">
        <v>6535.11</v>
      </c>
      <c r="L570" s="87"/>
      <c r="AD570">
        <v>0</v>
      </c>
      <c r="AE570">
        <v>0</v>
      </c>
      <c r="AN570" s="49">
        <v>6535.11</v>
      </c>
      <c r="AO570">
        <v>0</v>
      </c>
      <c r="AQ570" t="s">
        <v>764</v>
      </c>
      <c r="AR570">
        <v>0</v>
      </c>
      <c r="AT570">
        <v>0</v>
      </c>
      <c r="AV570" t="s">
        <v>764</v>
      </c>
      <c r="AW570" s="49">
        <v>6535.11</v>
      </c>
      <c r="AZ570">
        <v>0</v>
      </c>
      <c r="BA570">
        <v>0</v>
      </c>
      <c r="CD570">
        <v>2</v>
      </c>
    </row>
    <row r="571" spans="1:82" ht="42.75" x14ac:dyDescent="0.2">
      <c r="A571" s="51" t="s">
        <v>161</v>
      </c>
      <c r="B571" s="43" t="s">
        <v>162</v>
      </c>
      <c r="C571" s="43" t="s">
        <v>163</v>
      </c>
      <c r="D571" s="44" t="s">
        <v>5</v>
      </c>
      <c r="E571" s="45">
        <v>48</v>
      </c>
      <c r="F571" s="46"/>
      <c r="G571" s="45">
        <v>48</v>
      </c>
      <c r="H571" s="47"/>
      <c r="I571" s="48"/>
      <c r="J571" s="47">
        <v>2130.67</v>
      </c>
      <c r="K571" s="43"/>
      <c r="L571" s="47">
        <v>102272.16</v>
      </c>
    </row>
    <row r="572" spans="1:82" ht="15" x14ac:dyDescent="0.2">
      <c r="C572" s="86" t="s">
        <v>763</v>
      </c>
      <c r="D572" s="86"/>
      <c r="E572" s="86"/>
      <c r="F572" s="86"/>
      <c r="G572" s="86"/>
      <c r="H572" s="86"/>
      <c r="I572" s="87">
        <v>2130.67</v>
      </c>
      <c r="J572" s="87"/>
      <c r="K572" s="87">
        <v>102272.16</v>
      </c>
      <c r="L572" s="87"/>
      <c r="AD572">
        <v>0</v>
      </c>
      <c r="AE572">
        <v>0</v>
      </c>
      <c r="AN572" s="49">
        <v>102272.16</v>
      </c>
      <c r="AO572">
        <v>0</v>
      </c>
      <c r="AQ572" t="s">
        <v>764</v>
      </c>
      <c r="AR572">
        <v>0</v>
      </c>
      <c r="AT572">
        <v>0</v>
      </c>
      <c r="AV572" t="s">
        <v>764</v>
      </c>
      <c r="AW572" s="49">
        <v>102272.16</v>
      </c>
      <c r="AX572" s="49">
        <v>102272.16</v>
      </c>
      <c r="AZ572">
        <v>0</v>
      </c>
      <c r="BA572">
        <v>0</v>
      </c>
      <c r="CD572">
        <v>1</v>
      </c>
    </row>
    <row r="573" spans="1:82" ht="14.25" x14ac:dyDescent="0.2">
      <c r="A573" s="51" t="s">
        <v>164</v>
      </c>
      <c r="B573" s="43" t="s">
        <v>165</v>
      </c>
      <c r="C573" s="43" t="s">
        <v>166</v>
      </c>
      <c r="D573" s="44" t="s">
        <v>5</v>
      </c>
      <c r="E573" s="45">
        <v>186</v>
      </c>
      <c r="F573" s="46"/>
      <c r="G573" s="45">
        <v>186</v>
      </c>
      <c r="H573" s="47">
        <v>473.16</v>
      </c>
      <c r="I573" s="48">
        <v>1.04</v>
      </c>
      <c r="J573" s="47">
        <v>492.09</v>
      </c>
      <c r="K573" s="43"/>
      <c r="L573" s="47">
        <v>91528.74</v>
      </c>
    </row>
    <row r="574" spans="1:82" ht="15" x14ac:dyDescent="0.2">
      <c r="C574" s="86" t="s">
        <v>763</v>
      </c>
      <c r="D574" s="86"/>
      <c r="E574" s="86"/>
      <c r="F574" s="86"/>
      <c r="G574" s="86"/>
      <c r="H574" s="86"/>
      <c r="I574" s="87">
        <v>492.09000000000003</v>
      </c>
      <c r="J574" s="87"/>
      <c r="K574" s="87">
        <v>91528.74</v>
      </c>
      <c r="L574" s="87"/>
      <c r="AD574">
        <v>0</v>
      </c>
      <c r="AE574">
        <v>0</v>
      </c>
      <c r="AN574" s="49">
        <v>91528.74</v>
      </c>
      <c r="AO574">
        <v>0</v>
      </c>
      <c r="AQ574" t="s">
        <v>764</v>
      </c>
      <c r="AR574">
        <v>0</v>
      </c>
      <c r="AT574">
        <v>0</v>
      </c>
      <c r="AV574" t="s">
        <v>764</v>
      </c>
      <c r="AW574" s="49">
        <v>91528.74</v>
      </c>
      <c r="AZ574">
        <v>0</v>
      </c>
      <c r="BA574">
        <v>0</v>
      </c>
      <c r="CD574">
        <v>2</v>
      </c>
    </row>
    <row r="575" spans="1:82" ht="57" x14ac:dyDescent="0.2">
      <c r="A575" s="51" t="s">
        <v>167</v>
      </c>
      <c r="B575" s="43" t="s">
        <v>99</v>
      </c>
      <c r="C575" s="43" t="s">
        <v>100</v>
      </c>
      <c r="D575" s="44" t="s">
        <v>5</v>
      </c>
      <c r="E575" s="45">
        <v>3</v>
      </c>
      <c r="F575" s="46"/>
      <c r="G575" s="45">
        <v>3</v>
      </c>
      <c r="H575" s="47">
        <v>153.15</v>
      </c>
      <c r="I575" s="48">
        <v>1.1000000000000001</v>
      </c>
      <c r="J575" s="47">
        <v>168.47</v>
      </c>
      <c r="K575" s="43"/>
      <c r="L575" s="47">
        <v>505.41</v>
      </c>
    </row>
    <row r="576" spans="1:82" ht="15" x14ac:dyDescent="0.2">
      <c r="C576" s="86" t="s">
        <v>763</v>
      </c>
      <c r="D576" s="86"/>
      <c r="E576" s="86"/>
      <c r="F576" s="86"/>
      <c r="G576" s="86"/>
      <c r="H576" s="86"/>
      <c r="I576" s="87">
        <v>168.47</v>
      </c>
      <c r="J576" s="87"/>
      <c r="K576" s="87">
        <v>505.41</v>
      </c>
      <c r="L576" s="87"/>
      <c r="AD576">
        <v>0</v>
      </c>
      <c r="AE576">
        <v>0</v>
      </c>
      <c r="AN576" s="49">
        <v>505.41</v>
      </c>
      <c r="AO576">
        <v>0</v>
      </c>
      <c r="AQ576" t="s">
        <v>764</v>
      </c>
      <c r="AR576">
        <v>0</v>
      </c>
      <c r="AT576">
        <v>0</v>
      </c>
      <c r="AV576" t="s">
        <v>764</v>
      </c>
      <c r="AW576" s="49">
        <v>505.41</v>
      </c>
      <c r="AZ576">
        <v>0</v>
      </c>
      <c r="BA576">
        <v>0</v>
      </c>
      <c r="CD576">
        <v>1</v>
      </c>
    </row>
    <row r="577" spans="1:83" ht="14.25" x14ac:dyDescent="0.2">
      <c r="A577" s="51" t="s">
        <v>168</v>
      </c>
      <c r="B577" s="43" t="s">
        <v>169</v>
      </c>
      <c r="C577" s="43" t="s">
        <v>170</v>
      </c>
      <c r="D577" s="44" t="s">
        <v>5</v>
      </c>
      <c r="E577" s="45">
        <v>186</v>
      </c>
      <c r="F577" s="46"/>
      <c r="G577" s="45">
        <v>186</v>
      </c>
      <c r="H577" s="47">
        <v>151.41</v>
      </c>
      <c r="I577" s="48">
        <v>1.1000000000000001</v>
      </c>
      <c r="J577" s="47">
        <v>166.55</v>
      </c>
      <c r="K577" s="43"/>
      <c r="L577" s="47">
        <v>30978.3</v>
      </c>
    </row>
    <row r="578" spans="1:83" ht="15" x14ac:dyDescent="0.2">
      <c r="C578" s="86" t="s">
        <v>763</v>
      </c>
      <c r="D578" s="86"/>
      <c r="E578" s="86"/>
      <c r="F578" s="86"/>
      <c r="G578" s="86"/>
      <c r="H578" s="86"/>
      <c r="I578" s="87">
        <v>166.54999999999998</v>
      </c>
      <c r="J578" s="87"/>
      <c r="K578" s="87">
        <v>30978.3</v>
      </c>
      <c r="L578" s="87"/>
      <c r="AD578">
        <v>0</v>
      </c>
      <c r="AE578">
        <v>0</v>
      </c>
      <c r="AN578" s="49">
        <v>30978.3</v>
      </c>
      <c r="AO578">
        <v>0</v>
      </c>
      <c r="AQ578" t="s">
        <v>764</v>
      </c>
      <c r="AR578">
        <v>0</v>
      </c>
      <c r="AT578">
        <v>0</v>
      </c>
      <c r="AV578" t="s">
        <v>764</v>
      </c>
      <c r="AW578" s="49">
        <v>30978.3</v>
      </c>
      <c r="AZ578">
        <v>0</v>
      </c>
      <c r="BA578">
        <v>0</v>
      </c>
      <c r="CD578">
        <v>2</v>
      </c>
    </row>
    <row r="579" spans="1:83" ht="28.5" x14ac:dyDescent="0.2">
      <c r="A579" s="51" t="s">
        <v>171</v>
      </c>
      <c r="B579" s="43" t="s">
        <v>172</v>
      </c>
      <c r="C579" s="43" t="s">
        <v>173</v>
      </c>
      <c r="D579" s="44" t="s">
        <v>5</v>
      </c>
      <c r="E579" s="45">
        <v>186</v>
      </c>
      <c r="F579" s="46"/>
      <c r="G579" s="45">
        <v>186</v>
      </c>
      <c r="H579" s="47">
        <v>281.2</v>
      </c>
      <c r="I579" s="48">
        <v>1.1000000000000001</v>
      </c>
      <c r="J579" s="47">
        <v>309.32</v>
      </c>
      <c r="K579" s="43"/>
      <c r="L579" s="47">
        <v>57533.52</v>
      </c>
    </row>
    <row r="580" spans="1:83" ht="15" x14ac:dyDescent="0.2">
      <c r="C580" s="86" t="s">
        <v>763</v>
      </c>
      <c r="D580" s="86"/>
      <c r="E580" s="86"/>
      <c r="F580" s="86"/>
      <c r="G580" s="86"/>
      <c r="H580" s="86"/>
      <c r="I580" s="87">
        <v>309.32</v>
      </c>
      <c r="J580" s="87"/>
      <c r="K580" s="87">
        <v>57533.52</v>
      </c>
      <c r="L580" s="87"/>
      <c r="AD580">
        <v>0</v>
      </c>
      <c r="AE580">
        <v>0</v>
      </c>
      <c r="AN580" s="49">
        <v>57533.52</v>
      </c>
      <c r="AO580">
        <v>0</v>
      </c>
      <c r="AQ580" t="s">
        <v>764</v>
      </c>
      <c r="AR580">
        <v>0</v>
      </c>
      <c r="AT580">
        <v>0</v>
      </c>
      <c r="AV580" t="s">
        <v>764</v>
      </c>
      <c r="AW580" s="49">
        <v>57533.52</v>
      </c>
      <c r="AZ580">
        <v>0</v>
      </c>
      <c r="BA580">
        <v>0</v>
      </c>
      <c r="CD580">
        <v>2</v>
      </c>
    </row>
    <row r="581" spans="1:83" ht="28.5" x14ac:dyDescent="0.2">
      <c r="A581" s="51" t="s">
        <v>174</v>
      </c>
      <c r="B581" s="43" t="s">
        <v>175</v>
      </c>
      <c r="C581" s="43" t="s">
        <v>176</v>
      </c>
      <c r="D581" s="44" t="s">
        <v>5</v>
      </c>
      <c r="E581" s="45">
        <v>36</v>
      </c>
      <c r="F581" s="46"/>
      <c r="G581" s="45">
        <v>36</v>
      </c>
      <c r="H581" s="47">
        <v>116.16</v>
      </c>
      <c r="I581" s="48">
        <v>1.1000000000000001</v>
      </c>
      <c r="J581" s="47">
        <v>127.78</v>
      </c>
      <c r="K581" s="43"/>
      <c r="L581" s="47">
        <v>4600.08</v>
      </c>
    </row>
    <row r="582" spans="1:83" ht="15" x14ac:dyDescent="0.2">
      <c r="C582" s="86" t="s">
        <v>763</v>
      </c>
      <c r="D582" s="86"/>
      <c r="E582" s="86"/>
      <c r="F582" s="86"/>
      <c r="G582" s="86"/>
      <c r="H582" s="86"/>
      <c r="I582" s="87">
        <v>127.78</v>
      </c>
      <c r="J582" s="87"/>
      <c r="K582" s="87">
        <v>4600.08</v>
      </c>
      <c r="L582" s="87"/>
      <c r="AD582">
        <v>0</v>
      </c>
      <c r="AE582">
        <v>0</v>
      </c>
      <c r="AN582" s="49">
        <v>4600.08</v>
      </c>
      <c r="AO582">
        <v>0</v>
      </c>
      <c r="AQ582" t="s">
        <v>764</v>
      </c>
      <c r="AR582">
        <v>0</v>
      </c>
      <c r="AT582">
        <v>0</v>
      </c>
      <c r="AV582" t="s">
        <v>764</v>
      </c>
      <c r="AW582" s="49">
        <v>4600.08</v>
      </c>
      <c r="AZ582">
        <v>0</v>
      </c>
      <c r="BA582">
        <v>0</v>
      </c>
      <c r="CD582">
        <v>1</v>
      </c>
    </row>
    <row r="583" spans="1:83" ht="108" x14ac:dyDescent="0.2">
      <c r="A583" s="34" t="s">
        <v>177</v>
      </c>
      <c r="B583" s="36" t="s">
        <v>822</v>
      </c>
      <c r="C583" s="36" t="s">
        <v>823</v>
      </c>
      <c r="D583" s="37" t="s">
        <v>178</v>
      </c>
      <c r="E583" s="38">
        <v>5</v>
      </c>
      <c r="F583" s="35"/>
      <c r="G583" s="38">
        <v>5</v>
      </c>
      <c r="H583" s="40"/>
      <c r="I583" s="39"/>
      <c r="J583" s="40"/>
      <c r="K583" s="36"/>
      <c r="L583" s="40"/>
    </row>
    <row r="584" spans="1:83" ht="15" x14ac:dyDescent="0.2">
      <c r="A584" s="35"/>
      <c r="B584" s="38">
        <v>1</v>
      </c>
      <c r="C584" s="35" t="s">
        <v>754</v>
      </c>
      <c r="D584" s="37" t="s">
        <v>517</v>
      </c>
      <c r="E584" s="41"/>
      <c r="F584" s="38"/>
      <c r="G584" s="41">
        <v>79.924999999999997</v>
      </c>
      <c r="H584" s="38"/>
      <c r="I584" s="38"/>
      <c r="J584" s="38"/>
      <c r="K584" s="38"/>
      <c r="L584" s="42">
        <v>21383.93</v>
      </c>
    </row>
    <row r="585" spans="1:83" ht="28.5" x14ac:dyDescent="0.2">
      <c r="A585" s="36"/>
      <c r="B585" s="36" t="s">
        <v>592</v>
      </c>
      <c r="C585" s="36" t="s">
        <v>593</v>
      </c>
      <c r="D585" s="37" t="s">
        <v>517</v>
      </c>
      <c r="E585" s="38">
        <v>13.9</v>
      </c>
      <c r="F585" s="35">
        <v>1.1499999999999999</v>
      </c>
      <c r="G585" s="38">
        <v>79.924999999999997</v>
      </c>
      <c r="H585" s="40"/>
      <c r="I585" s="39"/>
      <c r="J585" s="40">
        <v>267.55</v>
      </c>
      <c r="K585" s="36"/>
      <c r="L585" s="40">
        <v>21383.93</v>
      </c>
    </row>
    <row r="586" spans="1:83" ht="15" x14ac:dyDescent="0.2">
      <c r="A586" s="35"/>
      <c r="B586" s="38">
        <v>2</v>
      </c>
      <c r="C586" s="35" t="s">
        <v>755</v>
      </c>
      <c r="D586" s="37"/>
      <c r="E586" s="41"/>
      <c r="F586" s="38"/>
      <c r="G586" s="41"/>
      <c r="H586" s="38"/>
      <c r="I586" s="38"/>
      <c r="J586" s="38"/>
      <c r="K586" s="38"/>
      <c r="L586" s="42">
        <v>2209.56</v>
      </c>
    </row>
    <row r="587" spans="1:83" ht="15" x14ac:dyDescent="0.2">
      <c r="A587" s="35"/>
      <c r="B587" s="38"/>
      <c r="C587" s="35" t="s">
        <v>758</v>
      </c>
      <c r="D587" s="37" t="s">
        <v>517</v>
      </c>
      <c r="E587" s="41"/>
      <c r="F587" s="38"/>
      <c r="G587" s="41">
        <v>4.0250000000000004</v>
      </c>
      <c r="H587" s="38"/>
      <c r="I587" s="38"/>
      <c r="J587" s="38"/>
      <c r="K587" s="38"/>
      <c r="L587" s="42">
        <v>1127.3599999999999</v>
      </c>
      <c r="CE587">
        <v>1</v>
      </c>
    </row>
    <row r="588" spans="1:83" ht="28.5" x14ac:dyDescent="0.2">
      <c r="A588" s="36"/>
      <c r="B588" s="36" t="s">
        <v>532</v>
      </c>
      <c r="C588" s="36" t="s">
        <v>533</v>
      </c>
      <c r="D588" s="37" t="s">
        <v>520</v>
      </c>
      <c r="E588" s="38">
        <v>0.7</v>
      </c>
      <c r="F588" s="35">
        <v>1.1499999999999999</v>
      </c>
      <c r="G588" s="38">
        <v>4.0250000000000004</v>
      </c>
      <c r="H588" s="40"/>
      <c r="I588" s="39"/>
      <c r="J588" s="40">
        <v>548.96</v>
      </c>
      <c r="K588" s="36"/>
      <c r="L588" s="40">
        <v>2209.56</v>
      </c>
    </row>
    <row r="589" spans="1:83" ht="28.5" x14ac:dyDescent="0.2">
      <c r="A589" s="36"/>
      <c r="B589" s="36" t="s">
        <v>526</v>
      </c>
      <c r="C589" s="43" t="s">
        <v>757</v>
      </c>
      <c r="D589" s="44" t="s">
        <v>517</v>
      </c>
      <c r="E589" s="45">
        <v>0.7</v>
      </c>
      <c r="F589" s="46">
        <v>1.1499999999999999</v>
      </c>
      <c r="G589" s="45">
        <v>4.0250000000000004</v>
      </c>
      <c r="H589" s="47"/>
      <c r="I589" s="48"/>
      <c r="J589" s="47">
        <v>280.08999999999997</v>
      </c>
      <c r="K589" s="43"/>
      <c r="L589" s="47">
        <v>1127.3599999999999</v>
      </c>
      <c r="CE589">
        <v>1</v>
      </c>
    </row>
    <row r="590" spans="1:83" ht="15" x14ac:dyDescent="0.2">
      <c r="A590" s="36"/>
      <c r="B590" s="36"/>
      <c r="C590" s="50" t="s">
        <v>759</v>
      </c>
      <c r="D590" s="37"/>
      <c r="E590" s="38"/>
      <c r="F590" s="35"/>
      <c r="G590" s="38"/>
      <c r="H590" s="40"/>
      <c r="I590" s="39"/>
      <c r="J590" s="40"/>
      <c r="K590" s="36"/>
      <c r="L590" s="40">
        <v>24720.850000000002</v>
      </c>
    </row>
    <row r="591" spans="1:83" ht="14.25" x14ac:dyDescent="0.2">
      <c r="A591" s="36"/>
      <c r="B591" s="36"/>
      <c r="C591" s="36" t="s">
        <v>760</v>
      </c>
      <c r="D591" s="37"/>
      <c r="E591" s="38"/>
      <c r="F591" s="35"/>
      <c r="G591" s="38"/>
      <c r="H591" s="40"/>
      <c r="I591" s="39"/>
      <c r="J591" s="40"/>
      <c r="K591" s="36"/>
      <c r="L591" s="40">
        <v>22511.29</v>
      </c>
    </row>
    <row r="592" spans="1:83" ht="14.25" x14ac:dyDescent="0.2">
      <c r="A592" s="36"/>
      <c r="B592" s="36" t="s">
        <v>6</v>
      </c>
      <c r="C592" s="36" t="s">
        <v>761</v>
      </c>
      <c r="D592" s="37" t="s">
        <v>707</v>
      </c>
      <c r="E592" s="38">
        <v>103</v>
      </c>
      <c r="F592" s="35"/>
      <c r="G592" s="38">
        <v>103</v>
      </c>
      <c r="H592" s="40"/>
      <c r="I592" s="39"/>
      <c r="J592" s="40"/>
      <c r="K592" s="36"/>
      <c r="L592" s="40">
        <v>23186.63</v>
      </c>
    </row>
    <row r="593" spans="1:83" ht="14.25" x14ac:dyDescent="0.2">
      <c r="A593" s="43"/>
      <c r="B593" s="43" t="s">
        <v>7</v>
      </c>
      <c r="C593" s="43" t="s">
        <v>762</v>
      </c>
      <c r="D593" s="44" t="s">
        <v>707</v>
      </c>
      <c r="E593" s="45">
        <v>60</v>
      </c>
      <c r="F593" s="46"/>
      <c r="G593" s="45">
        <v>60</v>
      </c>
      <c r="H593" s="47"/>
      <c r="I593" s="48"/>
      <c r="J593" s="47"/>
      <c r="K593" s="43"/>
      <c r="L593" s="47">
        <v>13506.77</v>
      </c>
    </row>
    <row r="594" spans="1:83" ht="15" x14ac:dyDescent="0.2">
      <c r="C594" s="86" t="s">
        <v>763</v>
      </c>
      <c r="D594" s="86"/>
      <c r="E594" s="86"/>
      <c r="F594" s="86"/>
      <c r="G594" s="86"/>
      <c r="H594" s="86"/>
      <c r="I594" s="87">
        <v>12282.85</v>
      </c>
      <c r="J594" s="87"/>
      <c r="K594" s="87">
        <v>61414.25</v>
      </c>
      <c r="L594" s="87"/>
      <c r="AD594">
        <v>2820.35</v>
      </c>
      <c r="AE594">
        <v>1642.92</v>
      </c>
      <c r="AN594" s="49">
        <v>61414.25</v>
      </c>
      <c r="AO594" s="49">
        <v>2209.56</v>
      </c>
      <c r="AQ594" t="s">
        <v>764</v>
      </c>
      <c r="AR594" s="49">
        <v>21383.93</v>
      </c>
      <c r="AT594" s="49">
        <v>1127.3599999999999</v>
      </c>
      <c r="AV594" t="s">
        <v>764</v>
      </c>
      <c r="AW594">
        <v>0</v>
      </c>
      <c r="AZ594">
        <v>23186.63</v>
      </c>
      <c r="BA594">
        <v>13506.77</v>
      </c>
      <c r="CD594">
        <v>1</v>
      </c>
    </row>
    <row r="595" spans="1:83" ht="108" x14ac:dyDescent="0.2">
      <c r="A595" s="34" t="s">
        <v>179</v>
      </c>
      <c r="B595" s="36" t="s">
        <v>824</v>
      </c>
      <c r="C595" s="36" t="s">
        <v>825</v>
      </c>
      <c r="D595" s="37" t="s">
        <v>178</v>
      </c>
      <c r="E595" s="38">
        <v>1</v>
      </c>
      <c r="F595" s="35"/>
      <c r="G595" s="38">
        <v>1</v>
      </c>
      <c r="H595" s="40"/>
      <c r="I595" s="39"/>
      <c r="J595" s="40"/>
      <c r="K595" s="36"/>
      <c r="L595" s="40"/>
    </row>
    <row r="596" spans="1:83" ht="15" x14ac:dyDescent="0.2">
      <c r="A596" s="35"/>
      <c r="B596" s="38">
        <v>1</v>
      </c>
      <c r="C596" s="35" t="s">
        <v>754</v>
      </c>
      <c r="D596" s="37" t="s">
        <v>517</v>
      </c>
      <c r="E596" s="41"/>
      <c r="F596" s="38"/>
      <c r="G596" s="41">
        <v>8.2914999999999992</v>
      </c>
      <c r="H596" s="38"/>
      <c r="I596" s="38"/>
      <c r="J596" s="38"/>
      <c r="K596" s="38"/>
      <c r="L596" s="42">
        <v>2218.39</v>
      </c>
    </row>
    <row r="597" spans="1:83" ht="28.5" x14ac:dyDescent="0.2">
      <c r="A597" s="36"/>
      <c r="B597" s="36" t="s">
        <v>592</v>
      </c>
      <c r="C597" s="36" t="s">
        <v>593</v>
      </c>
      <c r="D597" s="37" t="s">
        <v>517</v>
      </c>
      <c r="E597" s="38">
        <v>7.21</v>
      </c>
      <c r="F597" s="35">
        <v>1.1499999999999999</v>
      </c>
      <c r="G597" s="38">
        <v>8.2914999999999992</v>
      </c>
      <c r="H597" s="40"/>
      <c r="I597" s="39"/>
      <c r="J597" s="40">
        <v>267.55</v>
      </c>
      <c r="K597" s="36"/>
      <c r="L597" s="40">
        <v>2218.39</v>
      </c>
    </row>
    <row r="598" spans="1:83" ht="15" x14ac:dyDescent="0.2">
      <c r="A598" s="35"/>
      <c r="B598" s="38">
        <v>2</v>
      </c>
      <c r="C598" s="35" t="s">
        <v>755</v>
      </c>
      <c r="D598" s="37"/>
      <c r="E598" s="41"/>
      <c r="F598" s="38"/>
      <c r="G598" s="41"/>
      <c r="H598" s="38"/>
      <c r="I598" s="38"/>
      <c r="J598" s="38"/>
      <c r="K598" s="38"/>
      <c r="L598" s="42">
        <v>227.27</v>
      </c>
    </row>
    <row r="599" spans="1:83" ht="15" x14ac:dyDescent="0.2">
      <c r="A599" s="35"/>
      <c r="B599" s="38"/>
      <c r="C599" s="35" t="s">
        <v>758</v>
      </c>
      <c r="D599" s="37" t="s">
        <v>517</v>
      </c>
      <c r="E599" s="41"/>
      <c r="F599" s="38"/>
      <c r="G599" s="41">
        <v>0.41399999999999998</v>
      </c>
      <c r="H599" s="38"/>
      <c r="I599" s="38"/>
      <c r="J599" s="38"/>
      <c r="K599" s="38"/>
      <c r="L599" s="42">
        <v>115.96</v>
      </c>
      <c r="CE599">
        <v>1</v>
      </c>
    </row>
    <row r="600" spans="1:83" ht="28.5" x14ac:dyDescent="0.2">
      <c r="A600" s="36"/>
      <c r="B600" s="36" t="s">
        <v>532</v>
      </c>
      <c r="C600" s="36" t="s">
        <v>533</v>
      </c>
      <c r="D600" s="37" t="s">
        <v>520</v>
      </c>
      <c r="E600" s="38">
        <v>0.36</v>
      </c>
      <c r="F600" s="35">
        <v>1.1499999999999999</v>
      </c>
      <c r="G600" s="38">
        <v>0.41399999999999998</v>
      </c>
      <c r="H600" s="40"/>
      <c r="I600" s="39"/>
      <c r="J600" s="40">
        <v>548.96</v>
      </c>
      <c r="K600" s="36"/>
      <c r="L600" s="40">
        <v>227.27</v>
      </c>
    </row>
    <row r="601" spans="1:83" ht="28.5" x14ac:dyDescent="0.2">
      <c r="A601" s="36"/>
      <c r="B601" s="36" t="s">
        <v>526</v>
      </c>
      <c r="C601" s="43" t="s">
        <v>757</v>
      </c>
      <c r="D601" s="44" t="s">
        <v>517</v>
      </c>
      <c r="E601" s="45">
        <v>0.36</v>
      </c>
      <c r="F601" s="46">
        <v>1.1499999999999999</v>
      </c>
      <c r="G601" s="45">
        <v>0.41399999999999998</v>
      </c>
      <c r="H601" s="47"/>
      <c r="I601" s="48"/>
      <c r="J601" s="47">
        <v>280.08999999999997</v>
      </c>
      <c r="K601" s="43"/>
      <c r="L601" s="47">
        <v>115.96</v>
      </c>
      <c r="CE601">
        <v>1</v>
      </c>
    </row>
    <row r="602" spans="1:83" ht="15" x14ac:dyDescent="0.2">
      <c r="A602" s="36"/>
      <c r="B602" s="36"/>
      <c r="C602" s="50" t="s">
        <v>759</v>
      </c>
      <c r="D602" s="37"/>
      <c r="E602" s="38"/>
      <c r="F602" s="35"/>
      <c r="G602" s="38"/>
      <c r="H602" s="40"/>
      <c r="I602" s="39"/>
      <c r="J602" s="40"/>
      <c r="K602" s="36"/>
      <c r="L602" s="40">
        <v>2561.62</v>
      </c>
    </row>
    <row r="603" spans="1:83" ht="14.25" x14ac:dyDescent="0.2">
      <c r="A603" s="36"/>
      <c r="B603" s="36"/>
      <c r="C603" s="36" t="s">
        <v>760</v>
      </c>
      <c r="D603" s="37"/>
      <c r="E603" s="38"/>
      <c r="F603" s="35"/>
      <c r="G603" s="38"/>
      <c r="H603" s="40"/>
      <c r="I603" s="39"/>
      <c r="J603" s="40"/>
      <c r="K603" s="36"/>
      <c r="L603" s="40">
        <v>2334.35</v>
      </c>
    </row>
    <row r="604" spans="1:83" ht="14.25" x14ac:dyDescent="0.2">
      <c r="A604" s="36"/>
      <c r="B604" s="36" t="s">
        <v>6</v>
      </c>
      <c r="C604" s="36" t="s">
        <v>761</v>
      </c>
      <c r="D604" s="37" t="s">
        <v>707</v>
      </c>
      <c r="E604" s="38">
        <v>103</v>
      </c>
      <c r="F604" s="35"/>
      <c r="G604" s="38">
        <v>103</v>
      </c>
      <c r="H604" s="40"/>
      <c r="I604" s="39"/>
      <c r="J604" s="40"/>
      <c r="K604" s="36"/>
      <c r="L604" s="40">
        <v>2404.38</v>
      </c>
    </row>
    <row r="605" spans="1:83" ht="14.25" x14ac:dyDescent="0.2">
      <c r="A605" s="43"/>
      <c r="B605" s="43" t="s">
        <v>7</v>
      </c>
      <c r="C605" s="43" t="s">
        <v>762</v>
      </c>
      <c r="D605" s="44" t="s">
        <v>707</v>
      </c>
      <c r="E605" s="45">
        <v>60</v>
      </c>
      <c r="F605" s="46"/>
      <c r="G605" s="45">
        <v>60</v>
      </c>
      <c r="H605" s="47"/>
      <c r="I605" s="48"/>
      <c r="J605" s="47"/>
      <c r="K605" s="43"/>
      <c r="L605" s="47">
        <v>1400.61</v>
      </c>
    </row>
    <row r="606" spans="1:83" ht="15" x14ac:dyDescent="0.2">
      <c r="C606" s="86" t="s">
        <v>763</v>
      </c>
      <c r="D606" s="86"/>
      <c r="E606" s="86"/>
      <c r="F606" s="86"/>
      <c r="G606" s="86"/>
      <c r="H606" s="86"/>
      <c r="I606" s="87">
        <v>6366.61</v>
      </c>
      <c r="J606" s="87"/>
      <c r="K606" s="87">
        <v>6366.61</v>
      </c>
      <c r="L606" s="87"/>
      <c r="AD606">
        <v>564.07000000000005</v>
      </c>
      <c r="AE606">
        <v>328.58</v>
      </c>
      <c r="AN606" s="49">
        <v>6366.61</v>
      </c>
      <c r="AO606" s="49">
        <v>227.27</v>
      </c>
      <c r="AQ606" t="s">
        <v>764</v>
      </c>
      <c r="AR606" s="49">
        <v>2218.39</v>
      </c>
      <c r="AT606" s="49">
        <v>115.96</v>
      </c>
      <c r="AV606" t="s">
        <v>764</v>
      </c>
      <c r="AW606">
        <v>0</v>
      </c>
      <c r="AZ606">
        <v>2404.38</v>
      </c>
      <c r="BA606">
        <v>1400.61</v>
      </c>
      <c r="CD606">
        <v>1</v>
      </c>
    </row>
    <row r="607" spans="1:83" ht="122.25" x14ac:dyDescent="0.2">
      <c r="A607" s="34" t="s">
        <v>180</v>
      </c>
      <c r="B607" s="36" t="s">
        <v>820</v>
      </c>
      <c r="C607" s="36" t="s">
        <v>826</v>
      </c>
      <c r="D607" s="37" t="s">
        <v>138</v>
      </c>
      <c r="E607" s="38">
        <v>0.80500000000000005</v>
      </c>
      <c r="F607" s="35"/>
      <c r="G607" s="38">
        <v>0.80500000000000005</v>
      </c>
      <c r="H607" s="40"/>
      <c r="I607" s="39"/>
      <c r="J607" s="40"/>
      <c r="K607" s="36"/>
      <c r="L607" s="40"/>
    </row>
    <row r="608" spans="1:83" ht="15" x14ac:dyDescent="0.2">
      <c r="A608" s="35"/>
      <c r="B608" s="38">
        <v>1</v>
      </c>
      <c r="C608" s="35" t="s">
        <v>754</v>
      </c>
      <c r="D608" s="37" t="s">
        <v>517</v>
      </c>
      <c r="E608" s="41"/>
      <c r="F608" s="38"/>
      <c r="G608" s="41">
        <v>47.305824999999999</v>
      </c>
      <c r="H608" s="38"/>
      <c r="I608" s="38"/>
      <c r="J608" s="38"/>
      <c r="K608" s="38"/>
      <c r="L608" s="42">
        <v>13101.35</v>
      </c>
    </row>
    <row r="609" spans="1:83" ht="28.5" x14ac:dyDescent="0.2">
      <c r="A609" s="36"/>
      <c r="B609" s="36" t="s">
        <v>578</v>
      </c>
      <c r="C609" s="36" t="s">
        <v>579</v>
      </c>
      <c r="D609" s="37" t="s">
        <v>517</v>
      </c>
      <c r="E609" s="38">
        <v>51.1</v>
      </c>
      <c r="F609" s="35">
        <v>1.1499999999999999</v>
      </c>
      <c r="G609" s="38">
        <v>47.305824999999999</v>
      </c>
      <c r="H609" s="40"/>
      <c r="I609" s="39"/>
      <c r="J609" s="40">
        <v>276.95</v>
      </c>
      <c r="K609" s="36"/>
      <c r="L609" s="40">
        <v>13101.35</v>
      </c>
    </row>
    <row r="610" spans="1:83" ht="15" x14ac:dyDescent="0.2">
      <c r="A610" s="35"/>
      <c r="B610" s="38">
        <v>2</v>
      </c>
      <c r="C610" s="35" t="s">
        <v>755</v>
      </c>
      <c r="D610" s="37"/>
      <c r="E610" s="41"/>
      <c r="F610" s="38"/>
      <c r="G610" s="41"/>
      <c r="H610" s="38"/>
      <c r="I610" s="38"/>
      <c r="J610" s="38"/>
      <c r="K610" s="38"/>
      <c r="L610" s="42">
        <v>10365.880000000001</v>
      </c>
    </row>
    <row r="611" spans="1:83" ht="15" x14ac:dyDescent="0.2">
      <c r="A611" s="35"/>
      <c r="B611" s="38"/>
      <c r="C611" s="35" t="s">
        <v>758</v>
      </c>
      <c r="D611" s="37" t="s">
        <v>517</v>
      </c>
      <c r="E611" s="41"/>
      <c r="F611" s="38"/>
      <c r="G611" s="41">
        <v>21.0422975</v>
      </c>
      <c r="H611" s="38"/>
      <c r="I611" s="38"/>
      <c r="J611" s="38"/>
      <c r="K611" s="38"/>
      <c r="L611" s="42">
        <v>5893.74</v>
      </c>
      <c r="CE611">
        <v>1</v>
      </c>
    </row>
    <row r="612" spans="1:83" ht="28.5" x14ac:dyDescent="0.2">
      <c r="A612" s="36"/>
      <c r="B612" s="36" t="s">
        <v>580</v>
      </c>
      <c r="C612" s="36" t="s">
        <v>581</v>
      </c>
      <c r="D612" s="37" t="s">
        <v>520</v>
      </c>
      <c r="E612" s="38">
        <v>13</v>
      </c>
      <c r="F612" s="35">
        <v>1.1499999999999999</v>
      </c>
      <c r="G612" s="38">
        <v>12.034750000000001</v>
      </c>
      <c r="H612" s="40">
        <v>346.73</v>
      </c>
      <c r="I612" s="39">
        <v>1.27</v>
      </c>
      <c r="J612" s="40">
        <v>440.35</v>
      </c>
      <c r="K612" s="36"/>
      <c r="L612" s="40">
        <v>5299.5</v>
      </c>
    </row>
    <row r="613" spans="1:83" ht="28.5" x14ac:dyDescent="0.2">
      <c r="A613" s="36"/>
      <c r="B613" s="36" t="s">
        <v>526</v>
      </c>
      <c r="C613" s="36" t="s">
        <v>757</v>
      </c>
      <c r="D613" s="37" t="s">
        <v>517</v>
      </c>
      <c r="E613" s="38">
        <v>13</v>
      </c>
      <c r="F613" s="35">
        <v>1.1499999999999999</v>
      </c>
      <c r="G613" s="38">
        <v>12.034750000000001</v>
      </c>
      <c r="H613" s="40"/>
      <c r="I613" s="39"/>
      <c r="J613" s="40">
        <v>280.08999999999997</v>
      </c>
      <c r="K613" s="36"/>
      <c r="L613" s="40">
        <v>3370.81</v>
      </c>
      <c r="CE613">
        <v>1</v>
      </c>
    </row>
    <row r="614" spans="1:83" ht="28.5" x14ac:dyDescent="0.2">
      <c r="A614" s="36"/>
      <c r="B614" s="36" t="s">
        <v>532</v>
      </c>
      <c r="C614" s="36" t="s">
        <v>533</v>
      </c>
      <c r="D614" s="37" t="s">
        <v>520</v>
      </c>
      <c r="E614" s="38">
        <v>2.86</v>
      </c>
      <c r="F614" s="35">
        <v>1.1499999999999999</v>
      </c>
      <c r="G614" s="38">
        <v>2.6476449999999998</v>
      </c>
      <c r="H614" s="40"/>
      <c r="I614" s="39"/>
      <c r="J614" s="40">
        <v>548.96</v>
      </c>
      <c r="K614" s="36"/>
      <c r="L614" s="40">
        <v>1453.45</v>
      </c>
    </row>
    <row r="615" spans="1:83" ht="28.5" x14ac:dyDescent="0.2">
      <c r="A615" s="36"/>
      <c r="B615" s="36" t="s">
        <v>526</v>
      </c>
      <c r="C615" s="36" t="s">
        <v>757</v>
      </c>
      <c r="D615" s="37" t="s">
        <v>517</v>
      </c>
      <c r="E615" s="38">
        <v>2.86</v>
      </c>
      <c r="F615" s="35">
        <v>1.1499999999999999</v>
      </c>
      <c r="G615" s="38">
        <v>2.6476449999999998</v>
      </c>
      <c r="H615" s="40"/>
      <c r="I615" s="39"/>
      <c r="J615" s="40">
        <v>280.08999999999997</v>
      </c>
      <c r="K615" s="36"/>
      <c r="L615" s="40">
        <v>741.58</v>
      </c>
      <c r="CE615">
        <v>1</v>
      </c>
    </row>
    <row r="616" spans="1:83" ht="28.5" x14ac:dyDescent="0.2">
      <c r="A616" s="36"/>
      <c r="B616" s="36" t="s">
        <v>524</v>
      </c>
      <c r="C616" s="36" t="s">
        <v>525</v>
      </c>
      <c r="D616" s="37" t="s">
        <v>520</v>
      </c>
      <c r="E616" s="38">
        <v>6.87</v>
      </c>
      <c r="F616" s="35">
        <v>1.1499999999999999</v>
      </c>
      <c r="G616" s="38">
        <v>6.3599024999999996</v>
      </c>
      <c r="H616" s="40"/>
      <c r="I616" s="39"/>
      <c r="J616" s="40">
        <v>568.08000000000004</v>
      </c>
      <c r="K616" s="36"/>
      <c r="L616" s="40">
        <v>3612.93</v>
      </c>
    </row>
    <row r="617" spans="1:83" ht="28.5" x14ac:dyDescent="0.2">
      <c r="A617" s="36"/>
      <c r="B617" s="36" t="s">
        <v>526</v>
      </c>
      <c r="C617" s="36" t="s">
        <v>757</v>
      </c>
      <c r="D617" s="37" t="s">
        <v>517</v>
      </c>
      <c r="E617" s="38">
        <v>6.87</v>
      </c>
      <c r="F617" s="35">
        <v>1.1499999999999999</v>
      </c>
      <c r="G617" s="38">
        <v>6.3599024999999996</v>
      </c>
      <c r="H617" s="40"/>
      <c r="I617" s="39"/>
      <c r="J617" s="40">
        <v>280.08999999999997</v>
      </c>
      <c r="K617" s="36"/>
      <c r="L617" s="40">
        <v>1781.35</v>
      </c>
      <c r="CE617">
        <v>1</v>
      </c>
    </row>
    <row r="618" spans="1:83" ht="15" x14ac:dyDescent="0.2">
      <c r="A618" s="35"/>
      <c r="B618" s="38">
        <v>4</v>
      </c>
      <c r="C618" s="35" t="s">
        <v>774</v>
      </c>
      <c r="D618" s="37"/>
      <c r="E618" s="41"/>
      <c r="F618" s="38"/>
      <c r="G618" s="41"/>
      <c r="H618" s="38"/>
      <c r="I618" s="38"/>
      <c r="J618" s="38"/>
      <c r="K618" s="38"/>
      <c r="L618" s="42">
        <v>3835.75</v>
      </c>
    </row>
    <row r="619" spans="1:83" ht="14.25" x14ac:dyDescent="0.2">
      <c r="A619" s="36"/>
      <c r="B619" s="36" t="s">
        <v>586</v>
      </c>
      <c r="C619" s="36" t="s">
        <v>587</v>
      </c>
      <c r="D619" s="37" t="s">
        <v>258</v>
      </c>
      <c r="E619" s="38">
        <v>0.06</v>
      </c>
      <c r="F619" s="35"/>
      <c r="G619" s="38">
        <v>4.8300000000000003E-2</v>
      </c>
      <c r="H619" s="40">
        <v>160.27000000000001</v>
      </c>
      <c r="I619" s="39">
        <v>1.06</v>
      </c>
      <c r="J619" s="40">
        <v>169.89</v>
      </c>
      <c r="K619" s="36"/>
      <c r="L619" s="40">
        <v>8.2100000000000009</v>
      </c>
    </row>
    <row r="620" spans="1:83" ht="14.25" x14ac:dyDescent="0.2">
      <c r="A620" s="36"/>
      <c r="B620" s="36" t="s">
        <v>534</v>
      </c>
      <c r="C620" s="36" t="s">
        <v>535</v>
      </c>
      <c r="D620" s="37" t="s">
        <v>258</v>
      </c>
      <c r="E620" s="38">
        <v>0.1</v>
      </c>
      <c r="F620" s="35"/>
      <c r="G620" s="38">
        <v>8.0500000000000002E-2</v>
      </c>
      <c r="H620" s="40">
        <v>238.29</v>
      </c>
      <c r="I620" s="39">
        <v>1.72</v>
      </c>
      <c r="J620" s="40">
        <v>409.86</v>
      </c>
      <c r="K620" s="36"/>
      <c r="L620" s="40">
        <v>32.99</v>
      </c>
    </row>
    <row r="621" spans="1:83" ht="14.25" x14ac:dyDescent="0.2">
      <c r="A621" s="36"/>
      <c r="B621" s="36" t="s">
        <v>538</v>
      </c>
      <c r="C621" s="36" t="s">
        <v>539</v>
      </c>
      <c r="D621" s="37" t="s">
        <v>258</v>
      </c>
      <c r="E621" s="38">
        <v>0.05</v>
      </c>
      <c r="F621" s="35"/>
      <c r="G621" s="38">
        <v>4.0250000000000001E-2</v>
      </c>
      <c r="H621" s="40">
        <v>56.11</v>
      </c>
      <c r="I621" s="39">
        <v>1.59</v>
      </c>
      <c r="J621" s="40">
        <v>89.21</v>
      </c>
      <c r="K621" s="36"/>
      <c r="L621" s="40">
        <v>3.59</v>
      </c>
    </row>
    <row r="622" spans="1:83" ht="28.5" x14ac:dyDescent="0.2">
      <c r="A622" s="36"/>
      <c r="B622" s="36" t="s">
        <v>588</v>
      </c>
      <c r="C622" s="36" t="s">
        <v>589</v>
      </c>
      <c r="D622" s="37" t="s">
        <v>117</v>
      </c>
      <c r="E622" s="38">
        <v>3.5000000000000001E-3</v>
      </c>
      <c r="F622" s="35"/>
      <c r="G622" s="38">
        <v>2.8175000000000001E-3</v>
      </c>
      <c r="H622" s="40">
        <v>625256.9</v>
      </c>
      <c r="I622" s="39">
        <v>0.92</v>
      </c>
      <c r="J622" s="40">
        <v>575236.35</v>
      </c>
      <c r="K622" s="36"/>
      <c r="L622" s="40">
        <v>1620.73</v>
      </c>
    </row>
    <row r="623" spans="1:83" ht="14.25" x14ac:dyDescent="0.2">
      <c r="A623" s="36"/>
      <c r="B623" s="36" t="s">
        <v>568</v>
      </c>
      <c r="C623" s="36" t="s">
        <v>569</v>
      </c>
      <c r="D623" s="37" t="s">
        <v>258</v>
      </c>
      <c r="E623" s="38">
        <v>0.22</v>
      </c>
      <c r="F623" s="35"/>
      <c r="G623" s="38">
        <v>0.17710000000000001</v>
      </c>
      <c r="H623" s="40">
        <v>60.6</v>
      </c>
      <c r="I623" s="39">
        <v>1.1299999999999999</v>
      </c>
      <c r="J623" s="40">
        <v>68.48</v>
      </c>
      <c r="K623" s="36"/>
      <c r="L623" s="40">
        <v>12.13</v>
      </c>
    </row>
    <row r="624" spans="1:83" ht="42.75" x14ac:dyDescent="0.2">
      <c r="A624" s="36"/>
      <c r="B624" s="36" t="s">
        <v>590</v>
      </c>
      <c r="C624" s="43" t="s">
        <v>591</v>
      </c>
      <c r="D624" s="44" t="s">
        <v>5</v>
      </c>
      <c r="E624" s="45">
        <v>3.4</v>
      </c>
      <c r="F624" s="46"/>
      <c r="G624" s="45">
        <v>2.7370000000000001</v>
      </c>
      <c r="H624" s="47">
        <v>635.88</v>
      </c>
      <c r="I624" s="48">
        <v>1.24</v>
      </c>
      <c r="J624" s="47">
        <v>788.49</v>
      </c>
      <c r="K624" s="43"/>
      <c r="L624" s="47">
        <v>2158.1</v>
      </c>
    </row>
    <row r="625" spans="1:82" ht="15" x14ac:dyDescent="0.2">
      <c r="A625" s="36"/>
      <c r="B625" s="36"/>
      <c r="C625" s="50" t="s">
        <v>759</v>
      </c>
      <c r="D625" s="37"/>
      <c r="E625" s="38"/>
      <c r="F625" s="35"/>
      <c r="G625" s="38"/>
      <c r="H625" s="40"/>
      <c r="I625" s="39"/>
      <c r="J625" s="40"/>
      <c r="K625" s="36"/>
      <c r="L625" s="40">
        <v>33196.720000000001</v>
      </c>
    </row>
    <row r="626" spans="1:82" ht="14.25" x14ac:dyDescent="0.2">
      <c r="A626" s="36"/>
      <c r="B626" s="36"/>
      <c r="C626" s="36" t="s">
        <v>760</v>
      </c>
      <c r="D626" s="37"/>
      <c r="E626" s="38"/>
      <c r="F626" s="35"/>
      <c r="G626" s="38"/>
      <c r="H626" s="40"/>
      <c r="I626" s="39"/>
      <c r="J626" s="40"/>
      <c r="K626" s="36"/>
      <c r="L626" s="40">
        <v>18995.09</v>
      </c>
    </row>
    <row r="627" spans="1:82" ht="14.25" x14ac:dyDescent="0.2">
      <c r="A627" s="36"/>
      <c r="B627" s="36" t="s">
        <v>6</v>
      </c>
      <c r="C627" s="36" t="s">
        <v>761</v>
      </c>
      <c r="D627" s="37" t="s">
        <v>707</v>
      </c>
      <c r="E627" s="38">
        <v>103</v>
      </c>
      <c r="F627" s="35"/>
      <c r="G627" s="38">
        <v>103</v>
      </c>
      <c r="H627" s="40"/>
      <c r="I627" s="39"/>
      <c r="J627" s="40"/>
      <c r="K627" s="36"/>
      <c r="L627" s="40">
        <v>19564.939999999999</v>
      </c>
    </row>
    <row r="628" spans="1:82" ht="14.25" x14ac:dyDescent="0.2">
      <c r="A628" s="43"/>
      <c r="B628" s="43" t="s">
        <v>7</v>
      </c>
      <c r="C628" s="43" t="s">
        <v>762</v>
      </c>
      <c r="D628" s="44" t="s">
        <v>707</v>
      </c>
      <c r="E628" s="45">
        <v>60</v>
      </c>
      <c r="F628" s="46"/>
      <c r="G628" s="45">
        <v>60</v>
      </c>
      <c r="H628" s="47"/>
      <c r="I628" s="48"/>
      <c r="J628" s="47"/>
      <c r="K628" s="43"/>
      <c r="L628" s="47">
        <v>11397.05</v>
      </c>
    </row>
    <row r="629" spans="1:82" ht="15" x14ac:dyDescent="0.2">
      <c r="C629" s="86" t="s">
        <v>763</v>
      </c>
      <c r="D629" s="86"/>
      <c r="E629" s="86"/>
      <c r="F629" s="86"/>
      <c r="G629" s="86"/>
      <c r="H629" s="86"/>
      <c r="I629" s="87">
        <v>79700.260869565216</v>
      </c>
      <c r="J629" s="87"/>
      <c r="K629" s="87">
        <v>64158.71</v>
      </c>
      <c r="L629" s="87"/>
      <c r="AD629">
        <v>926.34</v>
      </c>
      <c r="AE629">
        <v>539.62</v>
      </c>
      <c r="AN629" s="49">
        <v>64158.71</v>
      </c>
      <c r="AO629" s="49">
        <v>10365.880000000001</v>
      </c>
      <c r="AQ629" t="s">
        <v>764</v>
      </c>
      <c r="AR629" s="49">
        <v>13101.35</v>
      </c>
      <c r="AT629" s="49">
        <v>5893.74</v>
      </c>
      <c r="AV629" t="s">
        <v>764</v>
      </c>
      <c r="AW629" s="49">
        <v>3835.75</v>
      </c>
      <c r="AZ629">
        <v>19564.939999999999</v>
      </c>
      <c r="BA629">
        <v>11397.05</v>
      </c>
      <c r="CD629">
        <v>1</v>
      </c>
    </row>
    <row r="630" spans="1:82" ht="71.25" x14ac:dyDescent="0.2">
      <c r="A630" s="51" t="s">
        <v>181</v>
      </c>
      <c r="B630" s="43" t="s">
        <v>147</v>
      </c>
      <c r="C630" s="43" t="s">
        <v>148</v>
      </c>
      <c r="D630" s="44" t="s">
        <v>5</v>
      </c>
      <c r="E630" s="45">
        <v>133</v>
      </c>
      <c r="F630" s="46"/>
      <c r="G630" s="45">
        <v>133</v>
      </c>
      <c r="H630" s="47">
        <v>123</v>
      </c>
      <c r="I630" s="48">
        <v>1.24</v>
      </c>
      <c r="J630" s="47">
        <v>152.52000000000001</v>
      </c>
      <c r="K630" s="43"/>
      <c r="L630" s="47">
        <v>20285.16</v>
      </c>
    </row>
    <row r="631" spans="1:82" ht="15" x14ac:dyDescent="0.2">
      <c r="C631" s="86" t="s">
        <v>763</v>
      </c>
      <c r="D631" s="86"/>
      <c r="E631" s="86"/>
      <c r="F631" s="86"/>
      <c r="G631" s="86"/>
      <c r="H631" s="86"/>
      <c r="I631" s="87">
        <v>152.52000000000001</v>
      </c>
      <c r="J631" s="87"/>
      <c r="K631" s="87">
        <v>20285.16</v>
      </c>
      <c r="L631" s="87"/>
      <c r="AD631">
        <v>0</v>
      </c>
      <c r="AE631">
        <v>0</v>
      </c>
      <c r="AN631" s="49">
        <v>20285.16</v>
      </c>
      <c r="AO631">
        <v>0</v>
      </c>
      <c r="AQ631" t="s">
        <v>764</v>
      </c>
      <c r="AR631">
        <v>0</v>
      </c>
      <c r="AT631">
        <v>0</v>
      </c>
      <c r="AV631" t="s">
        <v>764</v>
      </c>
      <c r="AW631" s="49">
        <v>20285.16</v>
      </c>
      <c r="AZ631">
        <v>0</v>
      </c>
      <c r="BA631">
        <v>0</v>
      </c>
      <c r="CD631">
        <v>2</v>
      </c>
    </row>
    <row r="632" spans="1:82" ht="71.25" x14ac:dyDescent="0.2">
      <c r="A632" s="51" t="s">
        <v>182</v>
      </c>
      <c r="B632" s="43" t="s">
        <v>183</v>
      </c>
      <c r="C632" s="43" t="s">
        <v>184</v>
      </c>
      <c r="D632" s="44" t="s">
        <v>5</v>
      </c>
      <c r="E632" s="45">
        <v>72</v>
      </c>
      <c r="F632" s="46"/>
      <c r="G632" s="45">
        <v>72</v>
      </c>
      <c r="H632" s="47">
        <v>127.56</v>
      </c>
      <c r="I632" s="48">
        <v>1.24</v>
      </c>
      <c r="J632" s="47">
        <v>158.16999999999999</v>
      </c>
      <c r="K632" s="43"/>
      <c r="L632" s="47">
        <v>11388.24</v>
      </c>
    </row>
    <row r="633" spans="1:82" ht="15" x14ac:dyDescent="0.2">
      <c r="C633" s="86" t="s">
        <v>763</v>
      </c>
      <c r="D633" s="86"/>
      <c r="E633" s="86"/>
      <c r="F633" s="86"/>
      <c r="G633" s="86"/>
      <c r="H633" s="86"/>
      <c r="I633" s="87">
        <v>158.16999999999999</v>
      </c>
      <c r="J633" s="87"/>
      <c r="K633" s="87">
        <v>11388.24</v>
      </c>
      <c r="L633" s="87"/>
      <c r="AD633">
        <v>0</v>
      </c>
      <c r="AE633">
        <v>0</v>
      </c>
      <c r="AN633" s="49">
        <v>11388.24</v>
      </c>
      <c r="AO633">
        <v>0</v>
      </c>
      <c r="AQ633" t="s">
        <v>764</v>
      </c>
      <c r="AR633">
        <v>0</v>
      </c>
      <c r="AT633">
        <v>0</v>
      </c>
      <c r="AV633" t="s">
        <v>764</v>
      </c>
      <c r="AW633" s="49">
        <v>11388.24</v>
      </c>
      <c r="AZ633">
        <v>0</v>
      </c>
      <c r="BA633">
        <v>0</v>
      </c>
      <c r="CD633">
        <v>2</v>
      </c>
    </row>
    <row r="634" spans="1:82" ht="28.5" x14ac:dyDescent="0.2">
      <c r="A634" s="34" t="s">
        <v>185</v>
      </c>
      <c r="B634" s="36" t="s">
        <v>186</v>
      </c>
      <c r="C634" s="36" t="s">
        <v>187</v>
      </c>
      <c r="D634" s="37" t="s">
        <v>130</v>
      </c>
      <c r="E634" s="38">
        <v>0.18</v>
      </c>
      <c r="F634" s="35"/>
      <c r="G634" s="38">
        <v>0.18</v>
      </c>
      <c r="H634" s="40">
        <v>11726.96</v>
      </c>
      <c r="I634" s="39">
        <v>1.04</v>
      </c>
      <c r="J634" s="40">
        <v>12196.04</v>
      </c>
      <c r="K634" s="36"/>
      <c r="L634" s="40">
        <v>2195.29</v>
      </c>
    </row>
    <row r="635" spans="1:82" x14ac:dyDescent="0.2">
      <c r="A635" s="61"/>
      <c r="B635" s="61"/>
      <c r="C635" s="62" t="s">
        <v>1017</v>
      </c>
      <c r="D635" s="61"/>
      <c r="E635" s="61"/>
      <c r="F635" s="61"/>
      <c r="G635" s="61"/>
      <c r="H635" s="61"/>
      <c r="I635" s="61"/>
      <c r="J635" s="61"/>
      <c r="K635" s="61"/>
      <c r="L635" s="61"/>
    </row>
    <row r="636" spans="1:82" ht="15" x14ac:dyDescent="0.2">
      <c r="C636" s="86" t="s">
        <v>763</v>
      </c>
      <c r="D636" s="86"/>
      <c r="E636" s="86"/>
      <c r="F636" s="86"/>
      <c r="G636" s="86"/>
      <c r="H636" s="86"/>
      <c r="I636" s="87">
        <v>12196.055555555557</v>
      </c>
      <c r="J636" s="87"/>
      <c r="K636" s="87">
        <v>2195.29</v>
      </c>
      <c r="L636" s="87"/>
      <c r="AD636">
        <v>0</v>
      </c>
      <c r="AE636">
        <v>0</v>
      </c>
      <c r="AN636" s="49">
        <v>2195.29</v>
      </c>
      <c r="AO636">
        <v>0</v>
      </c>
      <c r="AQ636" t="s">
        <v>764</v>
      </c>
      <c r="AR636">
        <v>0</v>
      </c>
      <c r="AT636">
        <v>0</v>
      </c>
      <c r="AV636" t="s">
        <v>764</v>
      </c>
      <c r="AW636" s="49">
        <v>2195.29</v>
      </c>
      <c r="AZ636">
        <v>0</v>
      </c>
      <c r="BA636">
        <v>0</v>
      </c>
      <c r="CD636">
        <v>2</v>
      </c>
    </row>
    <row r="637" spans="1:82" ht="28.5" x14ac:dyDescent="0.2">
      <c r="A637" s="34" t="s">
        <v>188</v>
      </c>
      <c r="B637" s="36" t="s">
        <v>189</v>
      </c>
      <c r="C637" s="36" t="s">
        <v>190</v>
      </c>
      <c r="D637" s="37" t="s">
        <v>130</v>
      </c>
      <c r="E637" s="38">
        <v>0.15</v>
      </c>
      <c r="F637" s="35"/>
      <c r="G637" s="38">
        <v>0.15</v>
      </c>
      <c r="H637" s="40">
        <v>11172.77</v>
      </c>
      <c r="I637" s="39">
        <v>1.04</v>
      </c>
      <c r="J637" s="40">
        <v>11619.68</v>
      </c>
      <c r="K637" s="36"/>
      <c r="L637" s="40">
        <v>1742.95</v>
      </c>
    </row>
    <row r="638" spans="1:82" x14ac:dyDescent="0.2">
      <c r="A638" s="61"/>
      <c r="B638" s="61"/>
      <c r="C638" s="62" t="s">
        <v>1018</v>
      </c>
      <c r="D638" s="61"/>
      <c r="E638" s="61"/>
      <c r="F638" s="61"/>
      <c r="G638" s="61"/>
      <c r="H638" s="61"/>
      <c r="I638" s="61"/>
      <c r="J638" s="61"/>
      <c r="K638" s="61"/>
      <c r="L638" s="61"/>
    </row>
    <row r="639" spans="1:82" ht="15" x14ac:dyDescent="0.2">
      <c r="C639" s="86" t="s">
        <v>763</v>
      </c>
      <c r="D639" s="86"/>
      <c r="E639" s="86"/>
      <c r="F639" s="86"/>
      <c r="G639" s="86"/>
      <c r="H639" s="86"/>
      <c r="I639" s="87">
        <v>11619.666666666668</v>
      </c>
      <c r="J639" s="87"/>
      <c r="K639" s="87">
        <v>1742.95</v>
      </c>
      <c r="L639" s="87"/>
      <c r="AD639">
        <v>0</v>
      </c>
      <c r="AE639">
        <v>0</v>
      </c>
      <c r="AN639" s="49">
        <v>1742.95</v>
      </c>
      <c r="AO639">
        <v>0</v>
      </c>
      <c r="AQ639" t="s">
        <v>764</v>
      </c>
      <c r="AR639">
        <v>0</v>
      </c>
      <c r="AT639">
        <v>0</v>
      </c>
      <c r="AV639" t="s">
        <v>764</v>
      </c>
      <c r="AW639" s="49">
        <v>1742.95</v>
      </c>
      <c r="AZ639">
        <v>0</v>
      </c>
      <c r="BA639">
        <v>0</v>
      </c>
      <c r="CD639">
        <v>2</v>
      </c>
    </row>
    <row r="640" spans="1:82" ht="42.75" x14ac:dyDescent="0.2">
      <c r="A640" s="34" t="s">
        <v>191</v>
      </c>
      <c r="B640" s="36" t="s">
        <v>827</v>
      </c>
      <c r="C640" s="36" t="s">
        <v>192</v>
      </c>
      <c r="D640" s="37" t="s">
        <v>130</v>
      </c>
      <c r="E640" s="38">
        <v>0.05</v>
      </c>
      <c r="F640" s="35"/>
      <c r="G640" s="38">
        <v>0.05</v>
      </c>
      <c r="H640" s="40"/>
      <c r="I640" s="39"/>
      <c r="J640" s="40"/>
      <c r="K640" s="36"/>
      <c r="L640" s="40"/>
    </row>
    <row r="641" spans="1:83" x14ac:dyDescent="0.2">
      <c r="C641" s="52" t="s">
        <v>1019</v>
      </c>
    </row>
    <row r="642" spans="1:83" ht="15" x14ac:dyDescent="0.2">
      <c r="A642" s="35"/>
      <c r="B642" s="38">
        <v>1</v>
      </c>
      <c r="C642" s="35" t="s">
        <v>754</v>
      </c>
      <c r="D642" s="37" t="s">
        <v>517</v>
      </c>
      <c r="E642" s="41"/>
      <c r="F642" s="38"/>
      <c r="G642" s="41">
        <v>1.2649999999999999</v>
      </c>
      <c r="H642" s="38"/>
      <c r="I642" s="38"/>
      <c r="J642" s="38"/>
      <c r="K642" s="38"/>
      <c r="L642" s="42">
        <v>346.38</v>
      </c>
    </row>
    <row r="643" spans="1:83" ht="28.5" x14ac:dyDescent="0.2">
      <c r="A643" s="36"/>
      <c r="B643" s="36" t="s">
        <v>570</v>
      </c>
      <c r="C643" s="36" t="s">
        <v>571</v>
      </c>
      <c r="D643" s="37" t="s">
        <v>517</v>
      </c>
      <c r="E643" s="38">
        <v>25.3</v>
      </c>
      <c r="F643" s="35"/>
      <c r="G643" s="38">
        <v>1.2649999999999999</v>
      </c>
      <c r="H643" s="40"/>
      <c r="I643" s="39"/>
      <c r="J643" s="40">
        <v>273.82</v>
      </c>
      <c r="K643" s="36"/>
      <c r="L643" s="40">
        <v>346.38</v>
      </c>
    </row>
    <row r="644" spans="1:83" ht="15" x14ac:dyDescent="0.2">
      <c r="A644" s="35"/>
      <c r="B644" s="38">
        <v>4</v>
      </c>
      <c r="C644" s="35" t="s">
        <v>774</v>
      </c>
      <c r="D644" s="37"/>
      <c r="E644" s="41"/>
      <c r="F644" s="38"/>
      <c r="G644" s="41"/>
      <c r="H644" s="38"/>
      <c r="I644" s="38"/>
      <c r="J644" s="38"/>
      <c r="K644" s="38"/>
      <c r="L644" s="42">
        <v>9.57</v>
      </c>
    </row>
    <row r="645" spans="1:83" ht="14.25" x14ac:dyDescent="0.2">
      <c r="A645" s="36"/>
      <c r="B645" s="36" t="s">
        <v>594</v>
      </c>
      <c r="C645" s="43" t="s">
        <v>595</v>
      </c>
      <c r="D645" s="44" t="s">
        <v>117</v>
      </c>
      <c r="E645" s="45">
        <v>3.79E-3</v>
      </c>
      <c r="F645" s="46"/>
      <c r="G645" s="45">
        <v>1.895E-4</v>
      </c>
      <c r="H645" s="47"/>
      <c r="I645" s="48"/>
      <c r="J645" s="47">
        <v>50506.79</v>
      </c>
      <c r="K645" s="43"/>
      <c r="L645" s="47">
        <v>9.57</v>
      </c>
    </row>
    <row r="646" spans="1:83" ht="15" x14ac:dyDescent="0.2">
      <c r="A646" s="36"/>
      <c r="B646" s="36"/>
      <c r="C646" s="50" t="s">
        <v>759</v>
      </c>
      <c r="D646" s="37"/>
      <c r="E646" s="38"/>
      <c r="F646" s="35"/>
      <c r="G646" s="38"/>
      <c r="H646" s="40"/>
      <c r="I646" s="39"/>
      <c r="J646" s="40"/>
      <c r="K646" s="36"/>
      <c r="L646" s="40">
        <v>355.95</v>
      </c>
    </row>
    <row r="647" spans="1:83" ht="14.25" x14ac:dyDescent="0.2">
      <c r="A647" s="36"/>
      <c r="B647" s="36"/>
      <c r="C647" s="36" t="s">
        <v>760</v>
      </c>
      <c r="D647" s="37"/>
      <c r="E647" s="38"/>
      <c r="F647" s="35"/>
      <c r="G647" s="38"/>
      <c r="H647" s="40"/>
      <c r="I647" s="39"/>
      <c r="J647" s="40"/>
      <c r="K647" s="36"/>
      <c r="L647" s="40">
        <v>346.38</v>
      </c>
    </row>
    <row r="648" spans="1:83" ht="57" x14ac:dyDescent="0.2">
      <c r="A648" s="36"/>
      <c r="B648" s="36" t="s">
        <v>193</v>
      </c>
      <c r="C648" s="36" t="s">
        <v>828</v>
      </c>
      <c r="D648" s="37" t="s">
        <v>707</v>
      </c>
      <c r="E648" s="38">
        <v>89</v>
      </c>
      <c r="F648" s="35"/>
      <c r="G648" s="38">
        <v>89</v>
      </c>
      <c r="H648" s="40"/>
      <c r="I648" s="39"/>
      <c r="J648" s="40"/>
      <c r="K648" s="36"/>
      <c r="L648" s="40">
        <v>308.27999999999997</v>
      </c>
    </row>
    <row r="649" spans="1:83" ht="57" x14ac:dyDescent="0.2">
      <c r="A649" s="43"/>
      <c r="B649" s="43" t="s">
        <v>194</v>
      </c>
      <c r="C649" s="43" t="s">
        <v>829</v>
      </c>
      <c r="D649" s="44" t="s">
        <v>707</v>
      </c>
      <c r="E649" s="45">
        <v>41</v>
      </c>
      <c r="F649" s="46"/>
      <c r="G649" s="45">
        <v>41</v>
      </c>
      <c r="H649" s="47"/>
      <c r="I649" s="48"/>
      <c r="J649" s="47"/>
      <c r="K649" s="43"/>
      <c r="L649" s="47">
        <v>142.02000000000001</v>
      </c>
    </row>
    <row r="650" spans="1:83" ht="15" x14ac:dyDescent="0.2">
      <c r="C650" s="86" t="s">
        <v>763</v>
      </c>
      <c r="D650" s="86"/>
      <c r="E650" s="86"/>
      <c r="F650" s="86"/>
      <c r="G650" s="86"/>
      <c r="H650" s="86"/>
      <c r="I650" s="87">
        <v>16125</v>
      </c>
      <c r="J650" s="87"/>
      <c r="K650" s="87">
        <v>806.25</v>
      </c>
      <c r="L650" s="87"/>
      <c r="AD650">
        <v>12.18</v>
      </c>
      <c r="AE650">
        <v>5.61</v>
      </c>
      <c r="AN650" s="49">
        <v>806.25</v>
      </c>
      <c r="AO650">
        <v>0</v>
      </c>
      <c r="AQ650" t="s">
        <v>764</v>
      </c>
      <c r="AR650" s="49">
        <v>346.38</v>
      </c>
      <c r="AT650">
        <v>0</v>
      </c>
      <c r="AV650" t="s">
        <v>764</v>
      </c>
      <c r="AW650" s="49">
        <v>9.57</v>
      </c>
      <c r="AZ650">
        <v>308.27999999999997</v>
      </c>
      <c r="BA650">
        <v>142.02000000000001</v>
      </c>
      <c r="CD650">
        <v>1</v>
      </c>
    </row>
    <row r="651" spans="1:83" ht="57" x14ac:dyDescent="0.2">
      <c r="A651" s="34" t="s">
        <v>195</v>
      </c>
      <c r="B651" s="36" t="s">
        <v>830</v>
      </c>
      <c r="C651" s="36" t="s">
        <v>196</v>
      </c>
      <c r="D651" s="37" t="s">
        <v>130</v>
      </c>
      <c r="E651" s="38">
        <v>0.05</v>
      </c>
      <c r="F651" s="35"/>
      <c r="G651" s="38">
        <v>0.05</v>
      </c>
      <c r="H651" s="40"/>
      <c r="I651" s="39"/>
      <c r="J651" s="40"/>
      <c r="K651" s="36"/>
      <c r="L651" s="40"/>
    </row>
    <row r="652" spans="1:83" x14ac:dyDescent="0.2">
      <c r="C652" s="52" t="s">
        <v>1019</v>
      </c>
    </row>
    <row r="653" spans="1:83" ht="15" x14ac:dyDescent="0.2">
      <c r="A653" s="35"/>
      <c r="B653" s="38">
        <v>1</v>
      </c>
      <c r="C653" s="35" t="s">
        <v>754</v>
      </c>
      <c r="D653" s="37" t="s">
        <v>517</v>
      </c>
      <c r="E653" s="41"/>
      <c r="F653" s="38"/>
      <c r="G653" s="41">
        <v>0.91500000000000004</v>
      </c>
      <c r="H653" s="38"/>
      <c r="I653" s="38"/>
      <c r="J653" s="38"/>
      <c r="K653" s="38"/>
      <c r="L653" s="42">
        <v>208.46</v>
      </c>
    </row>
    <row r="654" spans="1:83" ht="28.5" x14ac:dyDescent="0.2">
      <c r="A654" s="36"/>
      <c r="B654" s="36" t="s">
        <v>550</v>
      </c>
      <c r="C654" s="36" t="s">
        <v>551</v>
      </c>
      <c r="D654" s="37" t="s">
        <v>517</v>
      </c>
      <c r="E654" s="38">
        <v>18.3</v>
      </c>
      <c r="F654" s="35"/>
      <c r="G654" s="38">
        <v>0.91500000000000004</v>
      </c>
      <c r="H654" s="40"/>
      <c r="I654" s="39"/>
      <c r="J654" s="40">
        <v>227.83</v>
      </c>
      <c r="K654" s="36"/>
      <c r="L654" s="40">
        <v>208.46</v>
      </c>
    </row>
    <row r="655" spans="1:83" ht="15" x14ac:dyDescent="0.2">
      <c r="A655" s="35"/>
      <c r="B655" s="38">
        <v>2</v>
      </c>
      <c r="C655" s="35" t="s">
        <v>755</v>
      </c>
      <c r="D655" s="37"/>
      <c r="E655" s="41"/>
      <c r="F655" s="38"/>
      <c r="G655" s="41"/>
      <c r="H655" s="38"/>
      <c r="I655" s="38"/>
      <c r="J655" s="38"/>
      <c r="K655" s="38"/>
      <c r="L655" s="42">
        <v>464.21000000000004</v>
      </c>
    </row>
    <row r="656" spans="1:83" ht="15" x14ac:dyDescent="0.2">
      <c r="A656" s="35"/>
      <c r="B656" s="38"/>
      <c r="C656" s="35" t="s">
        <v>758</v>
      </c>
      <c r="D656" s="37" t="s">
        <v>517</v>
      </c>
      <c r="E656" s="41"/>
      <c r="F656" s="38"/>
      <c r="G656" s="41">
        <v>0.52500000000000002</v>
      </c>
      <c r="H656" s="38"/>
      <c r="I656" s="38"/>
      <c r="J656" s="38"/>
      <c r="K656" s="38"/>
      <c r="L656" s="42">
        <v>168.99</v>
      </c>
      <c r="CE656">
        <v>1</v>
      </c>
    </row>
    <row r="657" spans="1:83" ht="28.5" x14ac:dyDescent="0.2">
      <c r="A657" s="36"/>
      <c r="B657" s="36" t="s">
        <v>596</v>
      </c>
      <c r="C657" s="36" t="s">
        <v>597</v>
      </c>
      <c r="D657" s="37" t="s">
        <v>520</v>
      </c>
      <c r="E657" s="38">
        <v>10.5</v>
      </c>
      <c r="F657" s="35"/>
      <c r="G657" s="38">
        <v>0.52500000000000002</v>
      </c>
      <c r="H657" s="40">
        <v>724.75</v>
      </c>
      <c r="I657" s="39">
        <v>1.22</v>
      </c>
      <c r="J657" s="40">
        <v>884.2</v>
      </c>
      <c r="K657" s="36"/>
      <c r="L657" s="40">
        <v>464.21</v>
      </c>
    </row>
    <row r="658" spans="1:83" ht="28.5" x14ac:dyDescent="0.2">
      <c r="A658" s="36"/>
      <c r="B658" s="36" t="s">
        <v>531</v>
      </c>
      <c r="C658" s="43" t="s">
        <v>773</v>
      </c>
      <c r="D658" s="44" t="s">
        <v>517</v>
      </c>
      <c r="E658" s="45">
        <v>10.5</v>
      </c>
      <c r="F658" s="46"/>
      <c r="G658" s="45">
        <v>0.52500000000000002</v>
      </c>
      <c r="H658" s="47"/>
      <c r="I658" s="48"/>
      <c r="J658" s="47">
        <v>321.89</v>
      </c>
      <c r="K658" s="43"/>
      <c r="L658" s="47">
        <v>168.99</v>
      </c>
      <c r="CE658">
        <v>1</v>
      </c>
    </row>
    <row r="659" spans="1:83" ht="15" x14ac:dyDescent="0.2">
      <c r="A659" s="36"/>
      <c r="B659" s="36"/>
      <c r="C659" s="50" t="s">
        <v>759</v>
      </c>
      <c r="D659" s="37"/>
      <c r="E659" s="38"/>
      <c r="F659" s="35"/>
      <c r="G659" s="38"/>
      <c r="H659" s="40"/>
      <c r="I659" s="39"/>
      <c r="J659" s="40"/>
      <c r="K659" s="36"/>
      <c r="L659" s="40">
        <v>841.66000000000008</v>
      </c>
    </row>
    <row r="660" spans="1:83" ht="14.25" x14ac:dyDescent="0.2">
      <c r="A660" s="36"/>
      <c r="B660" s="36"/>
      <c r="C660" s="36" t="s">
        <v>760</v>
      </c>
      <c r="D660" s="37"/>
      <c r="E660" s="38"/>
      <c r="F660" s="35"/>
      <c r="G660" s="38"/>
      <c r="H660" s="40"/>
      <c r="I660" s="39"/>
      <c r="J660" s="40"/>
      <c r="K660" s="36"/>
      <c r="L660" s="40">
        <v>377.45000000000005</v>
      </c>
    </row>
    <row r="661" spans="1:83" ht="57" x14ac:dyDescent="0.2">
      <c r="A661" s="36"/>
      <c r="B661" s="36" t="s">
        <v>193</v>
      </c>
      <c r="C661" s="36" t="s">
        <v>828</v>
      </c>
      <c r="D661" s="37" t="s">
        <v>707</v>
      </c>
      <c r="E661" s="38">
        <v>89</v>
      </c>
      <c r="F661" s="35"/>
      <c r="G661" s="38">
        <v>89</v>
      </c>
      <c r="H661" s="40"/>
      <c r="I661" s="39"/>
      <c r="J661" s="40"/>
      <c r="K661" s="36"/>
      <c r="L661" s="40">
        <v>335.93</v>
      </c>
    </row>
    <row r="662" spans="1:83" ht="57" x14ac:dyDescent="0.2">
      <c r="A662" s="43"/>
      <c r="B662" s="43" t="s">
        <v>194</v>
      </c>
      <c r="C662" s="43" t="s">
        <v>829</v>
      </c>
      <c r="D662" s="44" t="s">
        <v>707</v>
      </c>
      <c r="E662" s="45">
        <v>41</v>
      </c>
      <c r="F662" s="46"/>
      <c r="G662" s="45">
        <v>41</v>
      </c>
      <c r="H662" s="47"/>
      <c r="I662" s="48"/>
      <c r="J662" s="47"/>
      <c r="K662" s="43"/>
      <c r="L662" s="47">
        <v>154.75</v>
      </c>
    </row>
    <row r="663" spans="1:83" ht="15" x14ac:dyDescent="0.2">
      <c r="C663" s="86" t="s">
        <v>763</v>
      </c>
      <c r="D663" s="86"/>
      <c r="E663" s="86"/>
      <c r="F663" s="86"/>
      <c r="G663" s="86"/>
      <c r="H663" s="86"/>
      <c r="I663" s="87">
        <v>26646.800000000003</v>
      </c>
      <c r="J663" s="87"/>
      <c r="K663" s="87">
        <v>1332.3400000000001</v>
      </c>
      <c r="L663" s="87"/>
      <c r="AD663">
        <v>24.46</v>
      </c>
      <c r="AE663">
        <v>11.27</v>
      </c>
      <c r="AN663" s="49">
        <v>1332.3400000000001</v>
      </c>
      <c r="AO663" s="49">
        <v>464.21000000000004</v>
      </c>
      <c r="AQ663" t="s">
        <v>764</v>
      </c>
      <c r="AR663" s="49">
        <v>208.46</v>
      </c>
      <c r="AT663" s="49">
        <v>168.99</v>
      </c>
      <c r="AV663" t="s">
        <v>764</v>
      </c>
      <c r="AW663">
        <v>0</v>
      </c>
      <c r="AZ663">
        <v>335.93</v>
      </c>
      <c r="BA663">
        <v>154.75</v>
      </c>
      <c r="CD663">
        <v>1</v>
      </c>
    </row>
    <row r="664" spans="1:83" ht="28.5" x14ac:dyDescent="0.2">
      <c r="A664" s="34" t="s">
        <v>197</v>
      </c>
      <c r="B664" s="36" t="s">
        <v>831</v>
      </c>
      <c r="C664" s="36" t="s">
        <v>198</v>
      </c>
      <c r="D664" s="37" t="s">
        <v>199</v>
      </c>
      <c r="E664" s="38">
        <v>0.05</v>
      </c>
      <c r="F664" s="35"/>
      <c r="G664" s="38">
        <v>0.05</v>
      </c>
      <c r="H664" s="40"/>
      <c r="I664" s="39"/>
      <c r="J664" s="40"/>
      <c r="K664" s="36"/>
      <c r="L664" s="40"/>
    </row>
    <row r="665" spans="1:83" x14ac:dyDescent="0.2">
      <c r="C665" s="52" t="s">
        <v>1019</v>
      </c>
    </row>
    <row r="666" spans="1:83" ht="15" x14ac:dyDescent="0.2">
      <c r="A666" s="35"/>
      <c r="B666" s="38">
        <v>1</v>
      </c>
      <c r="C666" s="35" t="s">
        <v>754</v>
      </c>
      <c r="D666" s="37" t="s">
        <v>517</v>
      </c>
      <c r="E666" s="41"/>
      <c r="F666" s="38"/>
      <c r="G666" s="41">
        <v>0.46200000000000002</v>
      </c>
      <c r="H666" s="38"/>
      <c r="I666" s="38"/>
      <c r="J666" s="38"/>
      <c r="K666" s="38"/>
      <c r="L666" s="42">
        <v>109.12</v>
      </c>
    </row>
    <row r="667" spans="1:83" ht="28.5" x14ac:dyDescent="0.2">
      <c r="A667" s="36"/>
      <c r="B667" s="36" t="s">
        <v>598</v>
      </c>
      <c r="C667" s="36" t="s">
        <v>599</v>
      </c>
      <c r="D667" s="37" t="s">
        <v>517</v>
      </c>
      <c r="E667" s="38">
        <v>9.24</v>
      </c>
      <c r="F667" s="35"/>
      <c r="G667" s="38">
        <v>0.46200000000000002</v>
      </c>
      <c r="H667" s="40"/>
      <c r="I667" s="39"/>
      <c r="J667" s="40">
        <v>236.19</v>
      </c>
      <c r="K667" s="36"/>
      <c r="L667" s="40">
        <v>109.12</v>
      </c>
    </row>
    <row r="668" spans="1:83" ht="15" x14ac:dyDescent="0.2">
      <c r="A668" s="35"/>
      <c r="B668" s="38">
        <v>2</v>
      </c>
      <c r="C668" s="35" t="s">
        <v>755</v>
      </c>
      <c r="D668" s="37"/>
      <c r="E668" s="41"/>
      <c r="F668" s="38"/>
      <c r="G668" s="41"/>
      <c r="H668" s="38"/>
      <c r="I668" s="38"/>
      <c r="J668" s="38"/>
      <c r="K668" s="38"/>
      <c r="L668" s="42">
        <v>167.93</v>
      </c>
    </row>
    <row r="669" spans="1:83" ht="15" x14ac:dyDescent="0.2">
      <c r="A669" s="35"/>
      <c r="B669" s="38"/>
      <c r="C669" s="35" t="s">
        <v>758</v>
      </c>
      <c r="D669" s="37" t="s">
        <v>517</v>
      </c>
      <c r="E669" s="41"/>
      <c r="F669" s="38"/>
      <c r="G669" s="41">
        <v>1.07</v>
      </c>
      <c r="H669" s="38"/>
      <c r="I669" s="38"/>
      <c r="J669" s="38"/>
      <c r="K669" s="38"/>
      <c r="L669" s="42">
        <v>6.44</v>
      </c>
      <c r="CE669">
        <v>1</v>
      </c>
    </row>
    <row r="670" spans="1:83" ht="14.25" x14ac:dyDescent="0.2">
      <c r="A670" s="36"/>
      <c r="B670" s="36" t="s">
        <v>600</v>
      </c>
      <c r="C670" s="36" t="s">
        <v>601</v>
      </c>
      <c r="D670" s="37" t="s">
        <v>520</v>
      </c>
      <c r="E670" s="38">
        <v>20.6</v>
      </c>
      <c r="F670" s="35"/>
      <c r="G670" s="38">
        <v>1.03</v>
      </c>
      <c r="H670" s="40">
        <v>114.66</v>
      </c>
      <c r="I670" s="39">
        <v>1.27</v>
      </c>
      <c r="J670" s="40">
        <v>145.62</v>
      </c>
      <c r="K670" s="36"/>
      <c r="L670" s="40">
        <v>149.99</v>
      </c>
    </row>
    <row r="671" spans="1:83" ht="28.5" x14ac:dyDescent="0.2">
      <c r="A671" s="36"/>
      <c r="B671" s="36" t="s">
        <v>522</v>
      </c>
      <c r="C671" s="36" t="s">
        <v>523</v>
      </c>
      <c r="D671" s="37" t="s">
        <v>520</v>
      </c>
      <c r="E671" s="38">
        <v>0.4</v>
      </c>
      <c r="F671" s="35"/>
      <c r="G671" s="38">
        <v>0.02</v>
      </c>
      <c r="H671" s="40"/>
      <c r="I671" s="39"/>
      <c r="J671" s="40">
        <v>12.95</v>
      </c>
      <c r="K671" s="36"/>
      <c r="L671" s="40">
        <v>0.26</v>
      </c>
    </row>
    <row r="672" spans="1:83" ht="28.5" x14ac:dyDescent="0.2">
      <c r="A672" s="36"/>
      <c r="B672" s="36" t="s">
        <v>596</v>
      </c>
      <c r="C672" s="36" t="s">
        <v>597</v>
      </c>
      <c r="D672" s="37" t="s">
        <v>520</v>
      </c>
      <c r="E672" s="38">
        <v>0.4</v>
      </c>
      <c r="F672" s="35"/>
      <c r="G672" s="38">
        <v>0.02</v>
      </c>
      <c r="H672" s="40">
        <v>724.75</v>
      </c>
      <c r="I672" s="39">
        <v>1.22</v>
      </c>
      <c r="J672" s="40">
        <v>884.2</v>
      </c>
      <c r="K672" s="36"/>
      <c r="L672" s="40">
        <v>17.68</v>
      </c>
    </row>
    <row r="673" spans="1:83" ht="28.5" x14ac:dyDescent="0.2">
      <c r="A673" s="36"/>
      <c r="B673" s="36" t="s">
        <v>531</v>
      </c>
      <c r="C673" s="36" t="s">
        <v>773</v>
      </c>
      <c r="D673" s="37" t="s">
        <v>517</v>
      </c>
      <c r="E673" s="38">
        <v>0.4</v>
      </c>
      <c r="F673" s="35"/>
      <c r="G673" s="38">
        <v>0.02</v>
      </c>
      <c r="H673" s="40"/>
      <c r="I673" s="39"/>
      <c r="J673" s="40">
        <v>321.89</v>
      </c>
      <c r="K673" s="36"/>
      <c r="L673" s="40">
        <v>6.44</v>
      </c>
      <c r="CE673">
        <v>1</v>
      </c>
    </row>
    <row r="674" spans="1:83" ht="15" x14ac:dyDescent="0.2">
      <c r="A674" s="35"/>
      <c r="B674" s="38">
        <v>4</v>
      </c>
      <c r="C674" s="35" t="s">
        <v>774</v>
      </c>
      <c r="D674" s="37"/>
      <c r="E674" s="41"/>
      <c r="F674" s="38"/>
      <c r="G674" s="41"/>
      <c r="H674" s="38"/>
      <c r="I674" s="38"/>
      <c r="J674" s="38"/>
      <c r="K674" s="38"/>
      <c r="L674" s="42">
        <v>3.55</v>
      </c>
    </row>
    <row r="675" spans="1:83" ht="57" x14ac:dyDescent="0.2">
      <c r="A675" s="36"/>
      <c r="B675" s="36" t="s">
        <v>602</v>
      </c>
      <c r="C675" s="43" t="s">
        <v>603</v>
      </c>
      <c r="D675" s="44" t="s">
        <v>219</v>
      </c>
      <c r="E675" s="45">
        <v>7.9000000000000008E-3</v>
      </c>
      <c r="F675" s="46"/>
      <c r="G675" s="45">
        <v>3.9500000000000001E-4</v>
      </c>
      <c r="H675" s="47">
        <v>11821.04</v>
      </c>
      <c r="I675" s="48">
        <v>0.76</v>
      </c>
      <c r="J675" s="47">
        <v>8983.99</v>
      </c>
      <c r="K675" s="43"/>
      <c r="L675" s="47">
        <v>3.55</v>
      </c>
    </row>
    <row r="676" spans="1:83" ht="15" x14ac:dyDescent="0.2">
      <c r="A676" s="36"/>
      <c r="B676" s="36"/>
      <c r="C676" s="50" t="s">
        <v>759</v>
      </c>
      <c r="D676" s="37"/>
      <c r="E676" s="38"/>
      <c r="F676" s="35"/>
      <c r="G676" s="38"/>
      <c r="H676" s="40"/>
      <c r="I676" s="39"/>
      <c r="J676" s="40"/>
      <c r="K676" s="36"/>
      <c r="L676" s="40">
        <v>287.04000000000002</v>
      </c>
    </row>
    <row r="677" spans="1:83" ht="14.25" x14ac:dyDescent="0.2">
      <c r="A677" s="36"/>
      <c r="B677" s="36"/>
      <c r="C677" s="36" t="s">
        <v>760</v>
      </c>
      <c r="D677" s="37"/>
      <c r="E677" s="38"/>
      <c r="F677" s="35"/>
      <c r="G677" s="38"/>
      <c r="H677" s="40"/>
      <c r="I677" s="39"/>
      <c r="J677" s="40"/>
      <c r="K677" s="36"/>
      <c r="L677" s="40">
        <v>115.56</v>
      </c>
    </row>
    <row r="678" spans="1:83" ht="57" x14ac:dyDescent="0.2">
      <c r="A678" s="36"/>
      <c r="B678" s="36" t="s">
        <v>193</v>
      </c>
      <c r="C678" s="36" t="s">
        <v>828</v>
      </c>
      <c r="D678" s="37" t="s">
        <v>707</v>
      </c>
      <c r="E678" s="38">
        <v>89</v>
      </c>
      <c r="F678" s="35"/>
      <c r="G678" s="38">
        <v>89</v>
      </c>
      <c r="H678" s="40"/>
      <c r="I678" s="39"/>
      <c r="J678" s="40"/>
      <c r="K678" s="36"/>
      <c r="L678" s="40">
        <v>102.85</v>
      </c>
    </row>
    <row r="679" spans="1:83" ht="57" x14ac:dyDescent="0.2">
      <c r="A679" s="43"/>
      <c r="B679" s="43" t="s">
        <v>194</v>
      </c>
      <c r="C679" s="43" t="s">
        <v>829</v>
      </c>
      <c r="D679" s="44" t="s">
        <v>707</v>
      </c>
      <c r="E679" s="45">
        <v>41</v>
      </c>
      <c r="F679" s="46"/>
      <c r="G679" s="45">
        <v>41</v>
      </c>
      <c r="H679" s="47"/>
      <c r="I679" s="48"/>
      <c r="J679" s="47"/>
      <c r="K679" s="43"/>
      <c r="L679" s="47">
        <v>47.38</v>
      </c>
    </row>
    <row r="680" spans="1:83" ht="15" x14ac:dyDescent="0.2">
      <c r="C680" s="86" t="s">
        <v>763</v>
      </c>
      <c r="D680" s="86"/>
      <c r="E680" s="86"/>
      <c r="F680" s="86"/>
      <c r="G680" s="86"/>
      <c r="H680" s="86"/>
      <c r="I680" s="87">
        <v>8745.4</v>
      </c>
      <c r="J680" s="87"/>
      <c r="K680" s="87">
        <v>437.27000000000004</v>
      </c>
      <c r="L680" s="87"/>
      <c r="AD680">
        <v>24.83</v>
      </c>
      <c r="AE680">
        <v>11.44</v>
      </c>
      <c r="AN680" s="49">
        <v>437.27000000000004</v>
      </c>
      <c r="AO680" s="49">
        <v>167.93</v>
      </c>
      <c r="AQ680" t="s">
        <v>764</v>
      </c>
      <c r="AR680" s="49">
        <v>109.12</v>
      </c>
      <c r="AT680" s="49">
        <v>6.44</v>
      </c>
      <c r="AV680" t="s">
        <v>764</v>
      </c>
      <c r="AW680" s="49">
        <v>3.55</v>
      </c>
      <c r="AZ680">
        <v>102.85</v>
      </c>
      <c r="BA680">
        <v>47.38</v>
      </c>
      <c r="CD680">
        <v>1</v>
      </c>
    </row>
    <row r="681" spans="1:83" ht="42.75" x14ac:dyDescent="0.2">
      <c r="A681" s="34" t="s">
        <v>200</v>
      </c>
      <c r="B681" s="36" t="s">
        <v>832</v>
      </c>
      <c r="C681" s="36" t="s">
        <v>201</v>
      </c>
      <c r="D681" s="37" t="s">
        <v>199</v>
      </c>
      <c r="E681" s="38">
        <v>0.05</v>
      </c>
      <c r="F681" s="35"/>
      <c r="G681" s="38">
        <v>0.05</v>
      </c>
      <c r="H681" s="40"/>
      <c r="I681" s="39"/>
      <c r="J681" s="40"/>
      <c r="K681" s="36"/>
      <c r="L681" s="40"/>
    </row>
    <row r="682" spans="1:83" x14ac:dyDescent="0.2">
      <c r="C682" s="52" t="s">
        <v>1019</v>
      </c>
    </row>
    <row r="683" spans="1:83" ht="15" x14ac:dyDescent="0.2">
      <c r="A683" s="35"/>
      <c r="B683" s="38">
        <v>1</v>
      </c>
      <c r="C683" s="35" t="s">
        <v>754</v>
      </c>
      <c r="D683" s="37" t="s">
        <v>517</v>
      </c>
      <c r="E683" s="41"/>
      <c r="F683" s="38"/>
      <c r="G683" s="41">
        <v>4.0250000000000004</v>
      </c>
      <c r="H683" s="38"/>
      <c r="I683" s="38"/>
      <c r="J683" s="38"/>
      <c r="K683" s="38"/>
      <c r="L683" s="42">
        <v>1001.14</v>
      </c>
    </row>
    <row r="684" spans="1:83" ht="28.5" x14ac:dyDescent="0.2">
      <c r="A684" s="36"/>
      <c r="B684" s="36" t="s">
        <v>604</v>
      </c>
      <c r="C684" s="36" t="s">
        <v>605</v>
      </c>
      <c r="D684" s="37" t="s">
        <v>517</v>
      </c>
      <c r="E684" s="38">
        <v>80.5</v>
      </c>
      <c r="F684" s="35"/>
      <c r="G684" s="38">
        <v>4.0250000000000004</v>
      </c>
      <c r="H684" s="40"/>
      <c r="I684" s="39"/>
      <c r="J684" s="40">
        <v>248.73</v>
      </c>
      <c r="K684" s="36"/>
      <c r="L684" s="40">
        <v>1001.14</v>
      </c>
    </row>
    <row r="685" spans="1:83" ht="15" x14ac:dyDescent="0.2">
      <c r="A685" s="35"/>
      <c r="B685" s="38">
        <v>4</v>
      </c>
      <c r="C685" s="35" t="s">
        <v>774</v>
      </c>
      <c r="D685" s="37"/>
      <c r="E685" s="41"/>
      <c r="F685" s="38"/>
      <c r="G685" s="41"/>
      <c r="H685" s="38"/>
      <c r="I685" s="38"/>
      <c r="J685" s="38"/>
      <c r="K685" s="38"/>
      <c r="L685" s="42">
        <v>30.48</v>
      </c>
    </row>
    <row r="686" spans="1:83" ht="14.25" x14ac:dyDescent="0.2">
      <c r="A686" s="36"/>
      <c r="B686" s="36" t="s">
        <v>594</v>
      </c>
      <c r="C686" s="43" t="s">
        <v>595</v>
      </c>
      <c r="D686" s="44" t="s">
        <v>117</v>
      </c>
      <c r="E686" s="45">
        <v>1.2070000000000001E-2</v>
      </c>
      <c r="F686" s="46"/>
      <c r="G686" s="45">
        <v>6.0349999999999998E-4</v>
      </c>
      <c r="H686" s="47"/>
      <c r="I686" s="48"/>
      <c r="J686" s="47">
        <v>50506.79</v>
      </c>
      <c r="K686" s="43"/>
      <c r="L686" s="47">
        <v>30.48</v>
      </c>
    </row>
    <row r="687" spans="1:83" ht="15" x14ac:dyDescent="0.2">
      <c r="A687" s="36"/>
      <c r="B687" s="36"/>
      <c r="C687" s="50" t="s">
        <v>759</v>
      </c>
      <c r="D687" s="37"/>
      <c r="E687" s="38"/>
      <c r="F687" s="35"/>
      <c r="G687" s="38"/>
      <c r="H687" s="40"/>
      <c r="I687" s="39"/>
      <c r="J687" s="40"/>
      <c r="K687" s="36"/>
      <c r="L687" s="40">
        <v>1031.6199999999999</v>
      </c>
    </row>
    <row r="688" spans="1:83" ht="14.25" x14ac:dyDescent="0.2">
      <c r="A688" s="36"/>
      <c r="B688" s="36"/>
      <c r="C688" s="36" t="s">
        <v>760</v>
      </c>
      <c r="D688" s="37"/>
      <c r="E688" s="38"/>
      <c r="F688" s="35"/>
      <c r="G688" s="38"/>
      <c r="H688" s="40"/>
      <c r="I688" s="39"/>
      <c r="J688" s="40"/>
      <c r="K688" s="36"/>
      <c r="L688" s="40">
        <v>1001.14</v>
      </c>
    </row>
    <row r="689" spans="1:83" ht="57" x14ac:dyDescent="0.2">
      <c r="A689" s="36"/>
      <c r="B689" s="36" t="s">
        <v>193</v>
      </c>
      <c r="C689" s="36" t="s">
        <v>828</v>
      </c>
      <c r="D689" s="37" t="s">
        <v>707</v>
      </c>
      <c r="E689" s="38">
        <v>89</v>
      </c>
      <c r="F689" s="35"/>
      <c r="G689" s="38">
        <v>89</v>
      </c>
      <c r="H689" s="40"/>
      <c r="I689" s="39"/>
      <c r="J689" s="40"/>
      <c r="K689" s="36"/>
      <c r="L689" s="40">
        <v>891.01</v>
      </c>
    </row>
    <row r="690" spans="1:83" ht="57" x14ac:dyDescent="0.2">
      <c r="A690" s="43"/>
      <c r="B690" s="43" t="s">
        <v>194</v>
      </c>
      <c r="C690" s="43" t="s">
        <v>829</v>
      </c>
      <c r="D690" s="44" t="s">
        <v>707</v>
      </c>
      <c r="E690" s="45">
        <v>41</v>
      </c>
      <c r="F690" s="46"/>
      <c r="G690" s="45">
        <v>41</v>
      </c>
      <c r="H690" s="47"/>
      <c r="I690" s="48"/>
      <c r="J690" s="47"/>
      <c r="K690" s="43"/>
      <c r="L690" s="47">
        <v>410.47</v>
      </c>
    </row>
    <row r="691" spans="1:83" ht="15" x14ac:dyDescent="0.2">
      <c r="C691" s="86" t="s">
        <v>763</v>
      </c>
      <c r="D691" s="86"/>
      <c r="E691" s="86"/>
      <c r="F691" s="86"/>
      <c r="G691" s="86"/>
      <c r="H691" s="86"/>
      <c r="I691" s="87">
        <v>46661.999999999993</v>
      </c>
      <c r="J691" s="87"/>
      <c r="K691" s="87">
        <v>2333.1</v>
      </c>
      <c r="L691" s="87"/>
      <c r="AD691">
        <v>11.07</v>
      </c>
      <c r="AE691">
        <v>5.0999999999999996</v>
      </c>
      <c r="AN691" s="49">
        <v>2333.1</v>
      </c>
      <c r="AO691">
        <v>0</v>
      </c>
      <c r="AQ691" t="s">
        <v>764</v>
      </c>
      <c r="AR691" s="49">
        <v>1001.14</v>
      </c>
      <c r="AT691">
        <v>0</v>
      </c>
      <c r="AV691" t="s">
        <v>764</v>
      </c>
      <c r="AW691" s="49">
        <v>30.48</v>
      </c>
      <c r="AZ691">
        <v>891.01</v>
      </c>
      <c r="BA691">
        <v>410.47</v>
      </c>
      <c r="CD691">
        <v>1</v>
      </c>
    </row>
    <row r="692" spans="1:83" ht="42.75" x14ac:dyDescent="0.2">
      <c r="A692" s="51" t="s">
        <v>202</v>
      </c>
      <c r="B692" s="43" t="s">
        <v>203</v>
      </c>
      <c r="C692" s="43" t="s">
        <v>204</v>
      </c>
      <c r="D692" s="44" t="s">
        <v>205</v>
      </c>
      <c r="E692" s="45">
        <v>2.5</v>
      </c>
      <c r="F692" s="46"/>
      <c r="G692" s="45">
        <v>2.5</v>
      </c>
      <c r="H692" s="47"/>
      <c r="I692" s="48"/>
      <c r="J692" s="47">
        <v>252.53</v>
      </c>
      <c r="K692" s="43"/>
      <c r="L692" s="47">
        <v>631.33000000000004</v>
      </c>
    </row>
    <row r="693" spans="1:83" ht="15" x14ac:dyDescent="0.2">
      <c r="C693" s="86" t="s">
        <v>763</v>
      </c>
      <c r="D693" s="86"/>
      <c r="E693" s="86"/>
      <c r="F693" s="86"/>
      <c r="G693" s="86"/>
      <c r="H693" s="86"/>
      <c r="I693" s="87">
        <v>252.53200000000001</v>
      </c>
      <c r="J693" s="87"/>
      <c r="K693" s="87">
        <v>631.33000000000004</v>
      </c>
      <c r="L693" s="87"/>
      <c r="AD693">
        <v>0</v>
      </c>
      <c r="AE693">
        <v>0</v>
      </c>
      <c r="AN693" s="49">
        <v>631.33000000000004</v>
      </c>
      <c r="AP693">
        <v>0</v>
      </c>
      <c r="AQ693" t="s">
        <v>764</v>
      </c>
      <c r="AS693">
        <v>0</v>
      </c>
      <c r="AU693">
        <v>0</v>
      </c>
      <c r="AV693" t="s">
        <v>764</v>
      </c>
      <c r="AZ693">
        <v>0</v>
      </c>
      <c r="BA693">
        <v>0</v>
      </c>
      <c r="BB693" s="49">
        <v>631.33000000000004</v>
      </c>
      <c r="CD693">
        <v>1</v>
      </c>
    </row>
    <row r="694" spans="1:83" ht="128.25" x14ac:dyDescent="0.2">
      <c r="A694" s="51" t="s">
        <v>206</v>
      </c>
      <c r="B694" s="43" t="s">
        <v>207</v>
      </c>
      <c r="C694" s="43" t="s">
        <v>208</v>
      </c>
      <c r="D694" s="44" t="s">
        <v>205</v>
      </c>
      <c r="E694" s="45">
        <v>2.5</v>
      </c>
      <c r="F694" s="46"/>
      <c r="G694" s="45">
        <v>2.5</v>
      </c>
      <c r="H694" s="47"/>
      <c r="I694" s="48"/>
      <c r="J694" s="47">
        <v>310.2</v>
      </c>
      <c r="K694" s="43"/>
      <c r="L694" s="47">
        <v>775.5</v>
      </c>
    </row>
    <row r="695" spans="1:83" ht="15" x14ac:dyDescent="0.2">
      <c r="C695" s="86" t="s">
        <v>763</v>
      </c>
      <c r="D695" s="86"/>
      <c r="E695" s="86"/>
      <c r="F695" s="86"/>
      <c r="G695" s="86"/>
      <c r="H695" s="86"/>
      <c r="I695" s="87">
        <v>310.2</v>
      </c>
      <c r="J695" s="87"/>
      <c r="K695" s="87">
        <v>775.5</v>
      </c>
      <c r="L695" s="87"/>
      <c r="AD695">
        <v>0</v>
      </c>
      <c r="AE695">
        <v>0</v>
      </c>
      <c r="AN695" s="49">
        <v>775.5</v>
      </c>
      <c r="AP695">
        <v>0</v>
      </c>
      <c r="AQ695" t="s">
        <v>764</v>
      </c>
      <c r="AS695">
        <v>0</v>
      </c>
      <c r="AU695">
        <v>0</v>
      </c>
      <c r="AV695" t="s">
        <v>764</v>
      </c>
      <c r="AZ695">
        <v>0</v>
      </c>
      <c r="BA695">
        <v>0</v>
      </c>
      <c r="BB695" s="49">
        <v>775.5</v>
      </c>
      <c r="CD695">
        <v>1</v>
      </c>
    </row>
    <row r="696" spans="1:83" ht="42.75" x14ac:dyDescent="0.2">
      <c r="A696" s="51" t="s">
        <v>209</v>
      </c>
      <c r="B696" s="43" t="s">
        <v>210</v>
      </c>
      <c r="C696" s="43" t="s">
        <v>211</v>
      </c>
      <c r="D696" s="44" t="s">
        <v>205</v>
      </c>
      <c r="E696" s="45">
        <v>2.5</v>
      </c>
      <c r="F696" s="46"/>
      <c r="G696" s="45">
        <v>2.5</v>
      </c>
      <c r="H696" s="47"/>
      <c r="I696" s="48"/>
      <c r="J696" s="47">
        <v>287.01</v>
      </c>
      <c r="K696" s="43"/>
      <c r="L696" s="47">
        <v>717.53</v>
      </c>
    </row>
    <row r="697" spans="1:83" ht="15" x14ac:dyDescent="0.2">
      <c r="C697" s="86" t="s">
        <v>763</v>
      </c>
      <c r="D697" s="86"/>
      <c r="E697" s="86"/>
      <c r="F697" s="86"/>
      <c r="G697" s="86"/>
      <c r="H697" s="86"/>
      <c r="I697" s="87">
        <v>287.012</v>
      </c>
      <c r="J697" s="87"/>
      <c r="K697" s="87">
        <v>717.53</v>
      </c>
      <c r="L697" s="87"/>
      <c r="AD697">
        <v>0</v>
      </c>
      <c r="AE697">
        <v>0</v>
      </c>
      <c r="AN697" s="49">
        <v>717.53</v>
      </c>
      <c r="AP697">
        <v>0</v>
      </c>
      <c r="AQ697" t="s">
        <v>764</v>
      </c>
      <c r="AS697">
        <v>0</v>
      </c>
      <c r="AU697">
        <v>0</v>
      </c>
      <c r="AV697" t="s">
        <v>764</v>
      </c>
      <c r="AZ697">
        <v>0</v>
      </c>
      <c r="BA697">
        <v>0</v>
      </c>
      <c r="BB697" s="49">
        <v>717.53</v>
      </c>
      <c r="CD697">
        <v>1</v>
      </c>
    </row>
    <row r="698" spans="1:83" ht="14.25" x14ac:dyDescent="0.2">
      <c r="C698" s="33" t="s">
        <v>212</v>
      </c>
    </row>
    <row r="699" spans="1:83" ht="42.75" x14ac:dyDescent="0.2">
      <c r="A699" s="34" t="s">
        <v>213</v>
      </c>
      <c r="B699" s="36" t="s">
        <v>789</v>
      </c>
      <c r="C699" s="36" t="s">
        <v>73</v>
      </c>
      <c r="D699" s="37" t="s">
        <v>74</v>
      </c>
      <c r="E699" s="38">
        <v>1.1339999999999999E-2</v>
      </c>
      <c r="F699" s="35"/>
      <c r="G699" s="38">
        <v>1.1339999999999999E-2</v>
      </c>
      <c r="H699" s="40"/>
      <c r="I699" s="39"/>
      <c r="J699" s="40"/>
      <c r="K699" s="36"/>
      <c r="L699" s="40"/>
    </row>
    <row r="700" spans="1:83" x14ac:dyDescent="0.2">
      <c r="C700" s="52" t="s">
        <v>1020</v>
      </c>
    </row>
    <row r="701" spans="1:83" ht="15" x14ac:dyDescent="0.2">
      <c r="A701" s="35"/>
      <c r="B701" s="38">
        <v>1</v>
      </c>
      <c r="C701" s="35" t="s">
        <v>754</v>
      </c>
      <c r="D701" s="37" t="s">
        <v>517</v>
      </c>
      <c r="E701" s="41"/>
      <c r="F701" s="38"/>
      <c r="G701" s="41">
        <v>0.1006992</v>
      </c>
      <c r="H701" s="38"/>
      <c r="I701" s="38"/>
      <c r="J701" s="38"/>
      <c r="K701" s="38"/>
      <c r="L701" s="42">
        <v>22.94</v>
      </c>
    </row>
    <row r="702" spans="1:83" ht="28.5" x14ac:dyDescent="0.2">
      <c r="A702" s="36"/>
      <c r="B702" s="36" t="s">
        <v>550</v>
      </c>
      <c r="C702" s="36" t="s">
        <v>551</v>
      </c>
      <c r="D702" s="37" t="s">
        <v>517</v>
      </c>
      <c r="E702" s="38">
        <v>8.8800000000000008</v>
      </c>
      <c r="F702" s="35"/>
      <c r="G702" s="38">
        <v>0.1006992</v>
      </c>
      <c r="H702" s="40"/>
      <c r="I702" s="39"/>
      <c r="J702" s="40">
        <v>227.83</v>
      </c>
      <c r="K702" s="36"/>
      <c r="L702" s="40">
        <v>22.94</v>
      </c>
    </row>
    <row r="703" spans="1:83" ht="15" x14ac:dyDescent="0.2">
      <c r="A703" s="35"/>
      <c r="B703" s="38">
        <v>2</v>
      </c>
      <c r="C703" s="35" t="s">
        <v>755</v>
      </c>
      <c r="D703" s="37"/>
      <c r="E703" s="41"/>
      <c r="F703" s="38"/>
      <c r="G703" s="41"/>
      <c r="H703" s="38"/>
      <c r="I703" s="38"/>
      <c r="J703" s="38"/>
      <c r="K703" s="38"/>
      <c r="L703" s="42">
        <v>323.38000000000005</v>
      </c>
    </row>
    <row r="704" spans="1:83" ht="15" x14ac:dyDescent="0.2">
      <c r="A704" s="35"/>
      <c r="B704" s="38"/>
      <c r="C704" s="35" t="s">
        <v>758</v>
      </c>
      <c r="D704" s="37" t="s">
        <v>517</v>
      </c>
      <c r="E704" s="41"/>
      <c r="F704" s="38"/>
      <c r="G704" s="41">
        <v>0.218862</v>
      </c>
      <c r="H704" s="38"/>
      <c r="I704" s="38"/>
      <c r="J704" s="38"/>
      <c r="K704" s="38"/>
      <c r="L704" s="42">
        <v>82.34</v>
      </c>
      <c r="CE704">
        <v>1</v>
      </c>
    </row>
    <row r="705" spans="1:83" ht="42.75" x14ac:dyDescent="0.2">
      <c r="A705" s="36"/>
      <c r="B705" s="36" t="s">
        <v>552</v>
      </c>
      <c r="C705" s="36" t="s">
        <v>553</v>
      </c>
      <c r="D705" s="37" t="s">
        <v>520</v>
      </c>
      <c r="E705" s="38">
        <v>19.3</v>
      </c>
      <c r="F705" s="35"/>
      <c r="G705" s="38">
        <v>0.218862</v>
      </c>
      <c r="H705" s="40"/>
      <c r="I705" s="39"/>
      <c r="J705" s="40">
        <v>1477.57</v>
      </c>
      <c r="K705" s="36"/>
      <c r="L705" s="40">
        <v>323.38</v>
      </c>
    </row>
    <row r="706" spans="1:83" ht="28.5" x14ac:dyDescent="0.2">
      <c r="A706" s="36"/>
      <c r="B706" s="36" t="s">
        <v>521</v>
      </c>
      <c r="C706" s="43" t="s">
        <v>756</v>
      </c>
      <c r="D706" s="44" t="s">
        <v>517</v>
      </c>
      <c r="E706" s="45">
        <v>19.3</v>
      </c>
      <c r="F706" s="46"/>
      <c r="G706" s="45">
        <v>0.218862</v>
      </c>
      <c r="H706" s="47"/>
      <c r="I706" s="48"/>
      <c r="J706" s="47">
        <v>376.24</v>
      </c>
      <c r="K706" s="43"/>
      <c r="L706" s="47">
        <v>82.34</v>
      </c>
      <c r="CE706">
        <v>1</v>
      </c>
    </row>
    <row r="707" spans="1:83" ht="15" x14ac:dyDescent="0.2">
      <c r="A707" s="36"/>
      <c r="B707" s="36"/>
      <c r="C707" s="50" t="s">
        <v>759</v>
      </c>
      <c r="D707" s="37"/>
      <c r="E707" s="38"/>
      <c r="F707" s="35"/>
      <c r="G707" s="38"/>
      <c r="H707" s="40"/>
      <c r="I707" s="39"/>
      <c r="J707" s="40"/>
      <c r="K707" s="36"/>
      <c r="L707" s="40">
        <v>428.66000000000008</v>
      </c>
    </row>
    <row r="708" spans="1:83" ht="14.25" x14ac:dyDescent="0.2">
      <c r="A708" s="36"/>
      <c r="B708" s="36"/>
      <c r="C708" s="36" t="s">
        <v>760</v>
      </c>
      <c r="D708" s="37"/>
      <c r="E708" s="38"/>
      <c r="F708" s="35"/>
      <c r="G708" s="38"/>
      <c r="H708" s="40"/>
      <c r="I708" s="39"/>
      <c r="J708" s="40"/>
      <c r="K708" s="36"/>
      <c r="L708" s="40">
        <v>105.28</v>
      </c>
    </row>
    <row r="709" spans="1:83" ht="28.5" x14ac:dyDescent="0.2">
      <c r="A709" s="36"/>
      <c r="B709" s="36" t="s">
        <v>75</v>
      </c>
      <c r="C709" s="36" t="s">
        <v>791</v>
      </c>
      <c r="D709" s="37" t="s">
        <v>707</v>
      </c>
      <c r="E709" s="38">
        <v>92</v>
      </c>
      <c r="F709" s="35"/>
      <c r="G709" s="38">
        <v>92</v>
      </c>
      <c r="H709" s="40"/>
      <c r="I709" s="39"/>
      <c r="J709" s="40"/>
      <c r="K709" s="36"/>
      <c r="L709" s="40">
        <v>96.86</v>
      </c>
    </row>
    <row r="710" spans="1:83" ht="28.5" x14ac:dyDescent="0.2">
      <c r="A710" s="43"/>
      <c r="B710" s="43" t="s">
        <v>76</v>
      </c>
      <c r="C710" s="43" t="s">
        <v>792</v>
      </c>
      <c r="D710" s="44" t="s">
        <v>707</v>
      </c>
      <c r="E710" s="45">
        <v>46</v>
      </c>
      <c r="F710" s="46"/>
      <c r="G710" s="45">
        <v>46</v>
      </c>
      <c r="H710" s="47"/>
      <c r="I710" s="48"/>
      <c r="J710" s="47"/>
      <c r="K710" s="43"/>
      <c r="L710" s="47">
        <v>48.43</v>
      </c>
    </row>
    <row r="711" spans="1:83" ht="15" x14ac:dyDescent="0.2">
      <c r="C711" s="86" t="s">
        <v>763</v>
      </c>
      <c r="D711" s="86"/>
      <c r="E711" s="86"/>
      <c r="F711" s="86"/>
      <c r="G711" s="86"/>
      <c r="H711" s="86"/>
      <c r="I711" s="87">
        <v>50612.874779541453</v>
      </c>
      <c r="J711" s="87"/>
      <c r="K711" s="87">
        <v>573.95000000000005</v>
      </c>
      <c r="L711" s="87"/>
      <c r="AD711">
        <v>6.3</v>
      </c>
      <c r="AE711">
        <v>3.15</v>
      </c>
      <c r="AN711" s="49">
        <v>573.95000000000005</v>
      </c>
      <c r="AO711" s="49">
        <v>323.38000000000005</v>
      </c>
      <c r="AQ711" t="s">
        <v>764</v>
      </c>
      <c r="AR711" s="49">
        <v>22.94</v>
      </c>
      <c r="AT711" s="49">
        <v>82.34</v>
      </c>
      <c r="AV711" t="s">
        <v>764</v>
      </c>
      <c r="AW711">
        <v>0</v>
      </c>
      <c r="AZ711">
        <v>96.86</v>
      </c>
      <c r="BA711">
        <v>48.43</v>
      </c>
      <c r="CD711">
        <v>1</v>
      </c>
    </row>
    <row r="712" spans="1:83" ht="28.5" x14ac:dyDescent="0.2">
      <c r="A712" s="34" t="s">
        <v>214</v>
      </c>
      <c r="B712" s="36" t="s">
        <v>833</v>
      </c>
      <c r="C712" s="36" t="s">
        <v>215</v>
      </c>
      <c r="D712" s="37" t="s">
        <v>79</v>
      </c>
      <c r="E712" s="38">
        <v>0.14000000000000001</v>
      </c>
      <c r="F712" s="35"/>
      <c r="G712" s="38">
        <v>0.14000000000000001</v>
      </c>
      <c r="H712" s="40"/>
      <c r="I712" s="39"/>
      <c r="J712" s="40"/>
      <c r="K712" s="36"/>
      <c r="L712" s="40"/>
    </row>
    <row r="713" spans="1:83" x14ac:dyDescent="0.2">
      <c r="C713" s="52" t="s">
        <v>1021</v>
      </c>
    </row>
    <row r="714" spans="1:83" ht="15" x14ac:dyDescent="0.2">
      <c r="A714" s="35"/>
      <c r="B714" s="38">
        <v>1</v>
      </c>
      <c r="C714" s="35" t="s">
        <v>754</v>
      </c>
      <c r="D714" s="37" t="s">
        <v>517</v>
      </c>
      <c r="E714" s="41"/>
      <c r="F714" s="38"/>
      <c r="G714" s="41">
        <v>0.74199999999999999</v>
      </c>
      <c r="H714" s="38"/>
      <c r="I714" s="38"/>
      <c r="J714" s="38"/>
      <c r="K714" s="38"/>
      <c r="L714" s="42">
        <v>203.17</v>
      </c>
    </row>
    <row r="715" spans="1:83" ht="28.5" x14ac:dyDescent="0.2">
      <c r="A715" s="36"/>
      <c r="B715" s="36" t="s">
        <v>570</v>
      </c>
      <c r="C715" s="36" t="s">
        <v>571</v>
      </c>
      <c r="D715" s="37" t="s">
        <v>517</v>
      </c>
      <c r="E715" s="38">
        <v>5.3</v>
      </c>
      <c r="F715" s="35"/>
      <c r="G715" s="38">
        <v>0.74199999999999999</v>
      </c>
      <c r="H715" s="40"/>
      <c r="I715" s="39"/>
      <c r="J715" s="40">
        <v>273.82</v>
      </c>
      <c r="K715" s="36"/>
      <c r="L715" s="40">
        <v>203.17</v>
      </c>
    </row>
    <row r="716" spans="1:83" ht="15" x14ac:dyDescent="0.2">
      <c r="A716" s="35"/>
      <c r="B716" s="38">
        <v>2</v>
      </c>
      <c r="C716" s="35" t="s">
        <v>755</v>
      </c>
      <c r="D716" s="37"/>
      <c r="E716" s="41"/>
      <c r="F716" s="38"/>
      <c r="G716" s="41"/>
      <c r="H716" s="38"/>
      <c r="I716" s="38"/>
      <c r="J716" s="38"/>
      <c r="K716" s="38"/>
      <c r="L716" s="42">
        <v>299.73</v>
      </c>
    </row>
    <row r="717" spans="1:83" ht="15" x14ac:dyDescent="0.2">
      <c r="A717" s="35"/>
      <c r="B717" s="38"/>
      <c r="C717" s="35" t="s">
        <v>758</v>
      </c>
      <c r="D717" s="37" t="s">
        <v>517</v>
      </c>
      <c r="E717" s="41"/>
      <c r="F717" s="38"/>
      <c r="G717" s="41">
        <v>0.54600000000000004</v>
      </c>
      <c r="H717" s="38"/>
      <c r="I717" s="38"/>
      <c r="J717" s="38"/>
      <c r="K717" s="38"/>
      <c r="L717" s="42">
        <v>152.93</v>
      </c>
      <c r="CE717">
        <v>1</v>
      </c>
    </row>
    <row r="718" spans="1:83" ht="28.5" x14ac:dyDescent="0.2">
      <c r="A718" s="36"/>
      <c r="B718" s="36" t="s">
        <v>532</v>
      </c>
      <c r="C718" s="36" t="s">
        <v>533</v>
      </c>
      <c r="D718" s="37" t="s">
        <v>520</v>
      </c>
      <c r="E718" s="38">
        <v>3.9</v>
      </c>
      <c r="F718" s="35"/>
      <c r="G718" s="38">
        <v>0.54600000000000004</v>
      </c>
      <c r="H718" s="40"/>
      <c r="I718" s="39"/>
      <c r="J718" s="40">
        <v>548.96</v>
      </c>
      <c r="K718" s="36"/>
      <c r="L718" s="40">
        <v>299.73</v>
      </c>
    </row>
    <row r="719" spans="1:83" ht="28.5" x14ac:dyDescent="0.2">
      <c r="A719" s="36"/>
      <c r="B719" s="36" t="s">
        <v>526</v>
      </c>
      <c r="C719" s="43" t="s">
        <v>757</v>
      </c>
      <c r="D719" s="44" t="s">
        <v>517</v>
      </c>
      <c r="E719" s="45">
        <v>3.9</v>
      </c>
      <c r="F719" s="46"/>
      <c r="G719" s="45">
        <v>0.54600000000000004</v>
      </c>
      <c r="H719" s="47"/>
      <c r="I719" s="48"/>
      <c r="J719" s="47">
        <v>280.08999999999997</v>
      </c>
      <c r="K719" s="43"/>
      <c r="L719" s="47">
        <v>152.93</v>
      </c>
      <c r="CE719">
        <v>1</v>
      </c>
    </row>
    <row r="720" spans="1:83" ht="15" x14ac:dyDescent="0.2">
      <c r="A720" s="36"/>
      <c r="B720" s="36"/>
      <c r="C720" s="50" t="s">
        <v>759</v>
      </c>
      <c r="D720" s="37"/>
      <c r="E720" s="38"/>
      <c r="F720" s="35"/>
      <c r="G720" s="38"/>
      <c r="H720" s="40"/>
      <c r="I720" s="39"/>
      <c r="J720" s="40"/>
      <c r="K720" s="36"/>
      <c r="L720" s="40">
        <v>655.82999999999993</v>
      </c>
    </row>
    <row r="721" spans="1:83" ht="14.25" x14ac:dyDescent="0.2">
      <c r="A721" s="36"/>
      <c r="B721" s="36"/>
      <c r="C721" s="36" t="s">
        <v>760</v>
      </c>
      <c r="D721" s="37"/>
      <c r="E721" s="38"/>
      <c r="F721" s="35"/>
      <c r="G721" s="38"/>
      <c r="H721" s="40"/>
      <c r="I721" s="39"/>
      <c r="J721" s="40"/>
      <c r="K721" s="36"/>
      <c r="L721" s="40">
        <v>356.1</v>
      </c>
    </row>
    <row r="722" spans="1:83" ht="28.5" x14ac:dyDescent="0.2">
      <c r="A722" s="36"/>
      <c r="B722" s="36" t="s">
        <v>112</v>
      </c>
      <c r="C722" s="36" t="s">
        <v>805</v>
      </c>
      <c r="D722" s="37" t="s">
        <v>707</v>
      </c>
      <c r="E722" s="38">
        <v>97</v>
      </c>
      <c r="F722" s="35"/>
      <c r="G722" s="38">
        <v>97</v>
      </c>
      <c r="H722" s="40"/>
      <c r="I722" s="39"/>
      <c r="J722" s="40"/>
      <c r="K722" s="36"/>
      <c r="L722" s="40">
        <v>345.42</v>
      </c>
    </row>
    <row r="723" spans="1:83" ht="28.5" x14ac:dyDescent="0.2">
      <c r="A723" s="43"/>
      <c r="B723" s="43" t="s">
        <v>113</v>
      </c>
      <c r="C723" s="43" t="s">
        <v>806</v>
      </c>
      <c r="D723" s="44" t="s">
        <v>707</v>
      </c>
      <c r="E723" s="45">
        <v>51</v>
      </c>
      <c r="F723" s="46"/>
      <c r="G723" s="45">
        <v>51</v>
      </c>
      <c r="H723" s="47"/>
      <c r="I723" s="48"/>
      <c r="J723" s="47"/>
      <c r="K723" s="43"/>
      <c r="L723" s="47">
        <v>181.61</v>
      </c>
    </row>
    <row r="724" spans="1:83" ht="15" x14ac:dyDescent="0.2">
      <c r="C724" s="86" t="s">
        <v>763</v>
      </c>
      <c r="D724" s="86"/>
      <c r="E724" s="86"/>
      <c r="F724" s="86"/>
      <c r="G724" s="86"/>
      <c r="H724" s="86"/>
      <c r="I724" s="87">
        <v>8448.9999999999982</v>
      </c>
      <c r="J724" s="87"/>
      <c r="K724" s="87">
        <v>1182.8599999999999</v>
      </c>
      <c r="L724" s="87"/>
      <c r="AD724">
        <v>75.209999999999994</v>
      </c>
      <c r="AE724">
        <v>39.549999999999997</v>
      </c>
      <c r="AN724" s="49">
        <v>1182.8599999999999</v>
      </c>
      <c r="AO724" s="49">
        <v>299.73</v>
      </c>
      <c r="AQ724" t="s">
        <v>764</v>
      </c>
      <c r="AR724" s="49">
        <v>203.17</v>
      </c>
      <c r="AT724" s="49">
        <v>152.93</v>
      </c>
      <c r="AV724" t="s">
        <v>764</v>
      </c>
      <c r="AW724">
        <v>0</v>
      </c>
      <c r="AZ724">
        <v>345.42</v>
      </c>
      <c r="BA724">
        <v>181.61</v>
      </c>
      <c r="CD724">
        <v>2</v>
      </c>
    </row>
    <row r="725" spans="1:83" ht="28.5" x14ac:dyDescent="0.2">
      <c r="A725" s="51" t="s">
        <v>216</v>
      </c>
      <c r="B725" s="43" t="s">
        <v>217</v>
      </c>
      <c r="C725" s="43" t="s">
        <v>218</v>
      </c>
      <c r="D725" s="44" t="s">
        <v>219</v>
      </c>
      <c r="E725" s="45">
        <v>1.26</v>
      </c>
      <c r="F725" s="46"/>
      <c r="G725" s="45">
        <v>1.26</v>
      </c>
      <c r="H725" s="47">
        <v>573.70000000000005</v>
      </c>
      <c r="I725" s="48">
        <v>1.1299999999999999</v>
      </c>
      <c r="J725" s="47">
        <v>648.28</v>
      </c>
      <c r="K725" s="43"/>
      <c r="L725" s="47">
        <v>816.83</v>
      </c>
    </row>
    <row r="726" spans="1:83" ht="15" x14ac:dyDescent="0.2">
      <c r="C726" s="86" t="s">
        <v>763</v>
      </c>
      <c r="D726" s="86"/>
      <c r="E726" s="86"/>
      <c r="F726" s="86"/>
      <c r="G726" s="86"/>
      <c r="H726" s="86"/>
      <c r="I726" s="87">
        <v>648.27777777777783</v>
      </c>
      <c r="J726" s="87"/>
      <c r="K726" s="87">
        <v>816.83</v>
      </c>
      <c r="L726" s="87"/>
      <c r="AD726">
        <v>0</v>
      </c>
      <c r="AE726">
        <v>0</v>
      </c>
      <c r="AN726" s="49">
        <v>816.83</v>
      </c>
      <c r="AO726">
        <v>0</v>
      </c>
      <c r="AQ726" t="s">
        <v>764</v>
      </c>
      <c r="AR726">
        <v>0</v>
      </c>
      <c r="AT726">
        <v>0</v>
      </c>
      <c r="AV726" t="s">
        <v>764</v>
      </c>
      <c r="AW726" s="49">
        <v>816.83</v>
      </c>
      <c r="AZ726">
        <v>0</v>
      </c>
      <c r="BA726">
        <v>0</v>
      </c>
      <c r="CD726">
        <v>1</v>
      </c>
    </row>
    <row r="727" spans="1:83" ht="42.75" x14ac:dyDescent="0.2">
      <c r="A727" s="34" t="s">
        <v>220</v>
      </c>
      <c r="B727" s="36" t="s">
        <v>834</v>
      </c>
      <c r="C727" s="36" t="s">
        <v>221</v>
      </c>
      <c r="D727" s="37" t="s">
        <v>79</v>
      </c>
      <c r="E727" s="38">
        <v>0.34</v>
      </c>
      <c r="F727" s="35"/>
      <c r="G727" s="38">
        <v>0.34</v>
      </c>
      <c r="H727" s="40"/>
      <c r="I727" s="39"/>
      <c r="J727" s="40"/>
      <c r="K727" s="36"/>
      <c r="L727" s="40"/>
    </row>
    <row r="728" spans="1:83" x14ac:dyDescent="0.2">
      <c r="C728" s="52" t="s">
        <v>1022</v>
      </c>
    </row>
    <row r="729" spans="1:83" ht="15" x14ac:dyDescent="0.2">
      <c r="A729" s="35"/>
      <c r="B729" s="38">
        <v>1</v>
      </c>
      <c r="C729" s="35" t="s">
        <v>754</v>
      </c>
      <c r="D729" s="37" t="s">
        <v>517</v>
      </c>
      <c r="E729" s="41"/>
      <c r="F729" s="38"/>
      <c r="G729" s="41">
        <v>3.8624000000000001</v>
      </c>
      <c r="H729" s="38"/>
      <c r="I729" s="38"/>
      <c r="J729" s="38"/>
      <c r="K729" s="38"/>
      <c r="L729" s="42">
        <v>1057.5999999999999</v>
      </c>
    </row>
    <row r="730" spans="1:83" ht="28.5" x14ac:dyDescent="0.2">
      <c r="A730" s="36"/>
      <c r="B730" s="36" t="s">
        <v>570</v>
      </c>
      <c r="C730" s="36" t="s">
        <v>571</v>
      </c>
      <c r="D730" s="37" t="s">
        <v>517</v>
      </c>
      <c r="E730" s="38">
        <v>11.36</v>
      </c>
      <c r="F730" s="35"/>
      <c r="G730" s="38">
        <v>3.8624000000000001</v>
      </c>
      <c r="H730" s="40"/>
      <c r="I730" s="39"/>
      <c r="J730" s="40">
        <v>273.82</v>
      </c>
      <c r="K730" s="36"/>
      <c r="L730" s="40">
        <v>1057.5999999999999</v>
      </c>
    </row>
    <row r="731" spans="1:83" ht="15" x14ac:dyDescent="0.2">
      <c r="A731" s="35"/>
      <c r="B731" s="38">
        <v>2</v>
      </c>
      <c r="C731" s="35" t="s">
        <v>755</v>
      </c>
      <c r="D731" s="37"/>
      <c r="E731" s="41"/>
      <c r="F731" s="38"/>
      <c r="G731" s="41"/>
      <c r="H731" s="38"/>
      <c r="I731" s="38"/>
      <c r="J731" s="38"/>
      <c r="K731" s="38"/>
      <c r="L731" s="42">
        <v>661.32999999999993</v>
      </c>
    </row>
    <row r="732" spans="1:83" ht="15" x14ac:dyDescent="0.2">
      <c r="A732" s="35"/>
      <c r="B732" s="38"/>
      <c r="C732" s="35" t="s">
        <v>758</v>
      </c>
      <c r="D732" s="37" t="s">
        <v>517</v>
      </c>
      <c r="E732" s="41"/>
      <c r="F732" s="38"/>
      <c r="G732" s="41">
        <v>2.3935999999999997</v>
      </c>
      <c r="H732" s="38"/>
      <c r="I732" s="38"/>
      <c r="J732" s="38"/>
      <c r="K732" s="38"/>
      <c r="L732" s="42">
        <v>209.76999999999998</v>
      </c>
      <c r="CE732">
        <v>1</v>
      </c>
    </row>
    <row r="733" spans="1:83" ht="28.5" x14ac:dyDescent="0.2">
      <c r="A733" s="36"/>
      <c r="B733" s="36" t="s">
        <v>518</v>
      </c>
      <c r="C733" s="36" t="s">
        <v>519</v>
      </c>
      <c r="D733" s="37" t="s">
        <v>520</v>
      </c>
      <c r="E733" s="38">
        <v>0.94</v>
      </c>
      <c r="F733" s="35"/>
      <c r="G733" s="38">
        <v>0.3196</v>
      </c>
      <c r="H733" s="40"/>
      <c r="I733" s="39"/>
      <c r="J733" s="40">
        <v>1482.53</v>
      </c>
      <c r="K733" s="36"/>
      <c r="L733" s="40">
        <v>473.82</v>
      </c>
    </row>
    <row r="734" spans="1:83" ht="28.5" x14ac:dyDescent="0.2">
      <c r="A734" s="36"/>
      <c r="B734" s="36" t="s">
        <v>521</v>
      </c>
      <c r="C734" s="36" t="s">
        <v>756</v>
      </c>
      <c r="D734" s="37" t="s">
        <v>517</v>
      </c>
      <c r="E734" s="38">
        <v>0.94</v>
      </c>
      <c r="F734" s="35"/>
      <c r="G734" s="38">
        <v>0.3196</v>
      </c>
      <c r="H734" s="40"/>
      <c r="I734" s="39"/>
      <c r="J734" s="40">
        <v>376.24</v>
      </c>
      <c r="K734" s="36"/>
      <c r="L734" s="40">
        <v>120.25</v>
      </c>
      <c r="CE734">
        <v>1</v>
      </c>
    </row>
    <row r="735" spans="1:83" ht="28.5" x14ac:dyDescent="0.2">
      <c r="A735" s="36"/>
      <c r="B735" s="36" t="s">
        <v>606</v>
      </c>
      <c r="C735" s="36" t="s">
        <v>607</v>
      </c>
      <c r="D735" s="37" t="s">
        <v>520</v>
      </c>
      <c r="E735" s="38">
        <v>2.58</v>
      </c>
      <c r="F735" s="35"/>
      <c r="G735" s="38">
        <v>0.87719999999999998</v>
      </c>
      <c r="H735" s="40">
        <v>1.75</v>
      </c>
      <c r="I735" s="39">
        <v>1.34</v>
      </c>
      <c r="J735" s="40">
        <v>2.35</v>
      </c>
      <c r="K735" s="36"/>
      <c r="L735" s="40">
        <v>2.06</v>
      </c>
    </row>
    <row r="736" spans="1:83" ht="28.5" x14ac:dyDescent="0.2">
      <c r="A736" s="36"/>
      <c r="B736" s="36" t="s">
        <v>608</v>
      </c>
      <c r="C736" s="36" t="s">
        <v>609</v>
      </c>
      <c r="D736" s="37" t="s">
        <v>520</v>
      </c>
      <c r="E736" s="38">
        <v>2.58</v>
      </c>
      <c r="F736" s="35"/>
      <c r="G736" s="38">
        <v>0.87719999999999998</v>
      </c>
      <c r="H736" s="40">
        <v>8.84</v>
      </c>
      <c r="I736" s="39">
        <v>1.29</v>
      </c>
      <c r="J736" s="40">
        <v>11.4</v>
      </c>
      <c r="K736" s="36"/>
      <c r="L736" s="40">
        <v>10</v>
      </c>
    </row>
    <row r="737" spans="1:83" ht="28.5" x14ac:dyDescent="0.2">
      <c r="A737" s="36"/>
      <c r="B737" s="36" t="s">
        <v>532</v>
      </c>
      <c r="C737" s="36" t="s">
        <v>533</v>
      </c>
      <c r="D737" s="37" t="s">
        <v>520</v>
      </c>
      <c r="E737" s="38">
        <v>0.94</v>
      </c>
      <c r="F737" s="35"/>
      <c r="G737" s="38">
        <v>0.3196</v>
      </c>
      <c r="H737" s="40"/>
      <c r="I737" s="39"/>
      <c r="J737" s="40">
        <v>548.96</v>
      </c>
      <c r="K737" s="36"/>
      <c r="L737" s="40">
        <v>175.45</v>
      </c>
    </row>
    <row r="738" spans="1:83" ht="28.5" x14ac:dyDescent="0.2">
      <c r="A738" s="36"/>
      <c r="B738" s="36" t="s">
        <v>526</v>
      </c>
      <c r="C738" s="36" t="s">
        <v>757</v>
      </c>
      <c r="D738" s="37" t="s">
        <v>517</v>
      </c>
      <c r="E738" s="38">
        <v>0.94</v>
      </c>
      <c r="F738" s="35"/>
      <c r="G738" s="38">
        <v>0.3196</v>
      </c>
      <c r="H738" s="40"/>
      <c r="I738" s="39"/>
      <c r="J738" s="40">
        <v>280.08999999999997</v>
      </c>
      <c r="K738" s="36"/>
      <c r="L738" s="40">
        <v>89.52</v>
      </c>
      <c r="CE738">
        <v>1</v>
      </c>
    </row>
    <row r="739" spans="1:83" ht="15" x14ac:dyDescent="0.2">
      <c r="A739" s="35"/>
      <c r="B739" s="38">
        <v>4</v>
      </c>
      <c r="C739" s="35" t="s">
        <v>774</v>
      </c>
      <c r="D739" s="37"/>
      <c r="E739" s="41"/>
      <c r="F739" s="38"/>
      <c r="G739" s="41"/>
      <c r="H739" s="38"/>
      <c r="I739" s="38"/>
      <c r="J739" s="38"/>
      <c r="K739" s="38"/>
      <c r="L739" s="42">
        <v>225.71</v>
      </c>
    </row>
    <row r="740" spans="1:83" ht="57" x14ac:dyDescent="0.2">
      <c r="A740" s="36"/>
      <c r="B740" s="36" t="s">
        <v>610</v>
      </c>
      <c r="C740" s="36" t="s">
        <v>611</v>
      </c>
      <c r="D740" s="37" t="s">
        <v>612</v>
      </c>
      <c r="E740" s="38">
        <v>9.6000000000000002E-2</v>
      </c>
      <c r="F740" s="35"/>
      <c r="G740" s="38">
        <v>3.2640000000000002E-2</v>
      </c>
      <c r="H740" s="40">
        <v>37.71</v>
      </c>
      <c r="I740" s="39">
        <v>1.45</v>
      </c>
      <c r="J740" s="40">
        <v>54.68</v>
      </c>
      <c r="K740" s="36"/>
      <c r="L740" s="40">
        <v>1.78</v>
      </c>
    </row>
    <row r="741" spans="1:83" ht="42.75" x14ac:dyDescent="0.2">
      <c r="A741" s="36"/>
      <c r="B741" s="36" t="s">
        <v>613</v>
      </c>
      <c r="C741" s="36" t="s">
        <v>614</v>
      </c>
      <c r="D741" s="37" t="s">
        <v>117</v>
      </c>
      <c r="E741" s="38">
        <v>1E-3</v>
      </c>
      <c r="F741" s="35"/>
      <c r="G741" s="38">
        <v>3.4000000000000002E-4</v>
      </c>
      <c r="H741" s="40">
        <v>70310.45</v>
      </c>
      <c r="I741" s="39">
        <v>0.91</v>
      </c>
      <c r="J741" s="40">
        <v>63982.51</v>
      </c>
      <c r="K741" s="36"/>
      <c r="L741" s="40">
        <v>21.75</v>
      </c>
    </row>
    <row r="742" spans="1:83" ht="57" x14ac:dyDescent="0.2">
      <c r="A742" s="36"/>
      <c r="B742" s="36" t="s">
        <v>615</v>
      </c>
      <c r="C742" s="36" t="s">
        <v>616</v>
      </c>
      <c r="D742" s="37" t="s">
        <v>117</v>
      </c>
      <c r="E742" s="38">
        <v>0.01</v>
      </c>
      <c r="F742" s="35"/>
      <c r="G742" s="38">
        <v>3.3999999999999998E-3</v>
      </c>
      <c r="H742" s="40"/>
      <c r="I742" s="39"/>
      <c r="J742" s="40">
        <v>56297.83</v>
      </c>
      <c r="K742" s="36"/>
      <c r="L742" s="40">
        <v>191.41</v>
      </c>
    </row>
    <row r="743" spans="1:83" ht="28.5" x14ac:dyDescent="0.2">
      <c r="A743" s="36"/>
      <c r="B743" s="36" t="s">
        <v>617</v>
      </c>
      <c r="C743" s="36" t="s">
        <v>618</v>
      </c>
      <c r="D743" s="37" t="s">
        <v>258</v>
      </c>
      <c r="E743" s="38">
        <v>0.25</v>
      </c>
      <c r="F743" s="35"/>
      <c r="G743" s="38">
        <v>8.5000000000000006E-2</v>
      </c>
      <c r="H743" s="40">
        <v>79.88</v>
      </c>
      <c r="I743" s="39">
        <v>1.33</v>
      </c>
      <c r="J743" s="40">
        <v>106.24</v>
      </c>
      <c r="K743" s="36"/>
      <c r="L743" s="40">
        <v>9.0299999999999994</v>
      </c>
    </row>
    <row r="744" spans="1:83" ht="14.25" x14ac:dyDescent="0.2">
      <c r="A744" s="36"/>
      <c r="B744" s="36" t="s">
        <v>619</v>
      </c>
      <c r="C744" s="43" t="s">
        <v>620</v>
      </c>
      <c r="D744" s="44" t="s">
        <v>117</v>
      </c>
      <c r="E744" s="45">
        <v>6.0000000000000002E-5</v>
      </c>
      <c r="F744" s="46"/>
      <c r="G744" s="45">
        <v>2.0400000000000001E-5</v>
      </c>
      <c r="H744" s="47">
        <v>82698.14</v>
      </c>
      <c r="I744" s="48">
        <v>1.03</v>
      </c>
      <c r="J744" s="47">
        <v>85179.08</v>
      </c>
      <c r="K744" s="43"/>
      <c r="L744" s="47">
        <v>1.74</v>
      </c>
    </row>
    <row r="745" spans="1:83" ht="15" x14ac:dyDescent="0.2">
      <c r="A745" s="36"/>
      <c r="B745" s="36"/>
      <c r="C745" s="50" t="s">
        <v>759</v>
      </c>
      <c r="D745" s="37"/>
      <c r="E745" s="38"/>
      <c r="F745" s="35"/>
      <c r="G745" s="38"/>
      <c r="H745" s="40"/>
      <c r="I745" s="39"/>
      <c r="J745" s="40"/>
      <c r="K745" s="36"/>
      <c r="L745" s="40">
        <v>2154.41</v>
      </c>
    </row>
    <row r="746" spans="1:83" ht="14.25" x14ac:dyDescent="0.2">
      <c r="A746" s="36"/>
      <c r="B746" s="36"/>
      <c r="C746" s="36" t="s">
        <v>760</v>
      </c>
      <c r="D746" s="37"/>
      <c r="E746" s="38"/>
      <c r="F746" s="35"/>
      <c r="G746" s="38"/>
      <c r="H746" s="40"/>
      <c r="I746" s="39"/>
      <c r="J746" s="40"/>
      <c r="K746" s="36"/>
      <c r="L746" s="40">
        <v>1267.3699999999999</v>
      </c>
    </row>
    <row r="747" spans="1:83" ht="28.5" x14ac:dyDescent="0.2">
      <c r="A747" s="36"/>
      <c r="B747" s="36" t="s">
        <v>112</v>
      </c>
      <c r="C747" s="36" t="s">
        <v>805</v>
      </c>
      <c r="D747" s="37" t="s">
        <v>707</v>
      </c>
      <c r="E747" s="38">
        <v>97</v>
      </c>
      <c r="F747" s="35"/>
      <c r="G747" s="38">
        <v>97</v>
      </c>
      <c r="H747" s="40"/>
      <c r="I747" s="39"/>
      <c r="J747" s="40"/>
      <c r="K747" s="36"/>
      <c r="L747" s="40">
        <v>1229.3499999999999</v>
      </c>
    </row>
    <row r="748" spans="1:83" ht="28.5" x14ac:dyDescent="0.2">
      <c r="A748" s="43"/>
      <c r="B748" s="43" t="s">
        <v>113</v>
      </c>
      <c r="C748" s="43" t="s">
        <v>806</v>
      </c>
      <c r="D748" s="44" t="s">
        <v>707</v>
      </c>
      <c r="E748" s="45">
        <v>51</v>
      </c>
      <c r="F748" s="46"/>
      <c r="G748" s="45">
        <v>51</v>
      </c>
      <c r="H748" s="47"/>
      <c r="I748" s="48"/>
      <c r="J748" s="47"/>
      <c r="K748" s="43"/>
      <c r="L748" s="47">
        <v>646.36</v>
      </c>
    </row>
    <row r="749" spans="1:83" ht="15" x14ac:dyDescent="0.2">
      <c r="C749" s="86" t="s">
        <v>763</v>
      </c>
      <c r="D749" s="86"/>
      <c r="E749" s="86"/>
      <c r="F749" s="86"/>
      <c r="G749" s="86"/>
      <c r="H749" s="86"/>
      <c r="I749" s="87">
        <v>11853.294117647058</v>
      </c>
      <c r="J749" s="87"/>
      <c r="K749" s="87">
        <v>4030.12</v>
      </c>
      <c r="L749" s="87"/>
      <c r="AD749">
        <v>306.76</v>
      </c>
      <c r="AE749">
        <v>161.29</v>
      </c>
      <c r="AN749" s="49">
        <v>4030.12</v>
      </c>
      <c r="AO749" s="49">
        <v>661.32999999999993</v>
      </c>
      <c r="AQ749" t="s">
        <v>764</v>
      </c>
      <c r="AR749" s="49">
        <v>1057.5999999999999</v>
      </c>
      <c r="AT749" s="49">
        <v>209.76999999999998</v>
      </c>
      <c r="AV749" t="s">
        <v>764</v>
      </c>
      <c r="AW749" s="49">
        <v>225.71</v>
      </c>
      <c r="AZ749">
        <v>1229.3499999999999</v>
      </c>
      <c r="BA749">
        <v>646.36</v>
      </c>
      <c r="CD749">
        <v>2</v>
      </c>
    </row>
    <row r="750" spans="1:83" ht="42.75" x14ac:dyDescent="0.2">
      <c r="A750" s="51" t="s">
        <v>222</v>
      </c>
      <c r="B750" s="43" t="s">
        <v>223</v>
      </c>
      <c r="C750" s="43" t="s">
        <v>224</v>
      </c>
      <c r="D750" s="44" t="s">
        <v>88</v>
      </c>
      <c r="E750" s="45">
        <v>36</v>
      </c>
      <c r="F750" s="46"/>
      <c r="G750" s="45">
        <v>36</v>
      </c>
      <c r="H750" s="47"/>
      <c r="I750" s="48"/>
      <c r="J750" s="47">
        <v>940.66</v>
      </c>
      <c r="K750" s="43"/>
      <c r="L750" s="47">
        <v>33863.760000000002</v>
      </c>
    </row>
    <row r="751" spans="1:83" ht="15" x14ac:dyDescent="0.2">
      <c r="C751" s="86" t="s">
        <v>763</v>
      </c>
      <c r="D751" s="86"/>
      <c r="E751" s="86"/>
      <c r="F751" s="86"/>
      <c r="G751" s="86"/>
      <c r="H751" s="86"/>
      <c r="I751" s="87">
        <v>940.66000000000008</v>
      </c>
      <c r="J751" s="87"/>
      <c r="K751" s="87">
        <v>33863.760000000002</v>
      </c>
      <c r="L751" s="87"/>
      <c r="AD751">
        <v>0</v>
      </c>
      <c r="AE751">
        <v>0</v>
      </c>
      <c r="AN751" s="49">
        <v>33863.760000000002</v>
      </c>
      <c r="AO751">
        <v>0</v>
      </c>
      <c r="AQ751" t="s">
        <v>764</v>
      </c>
      <c r="AR751">
        <v>0</v>
      </c>
      <c r="AT751">
        <v>0</v>
      </c>
      <c r="AV751" t="s">
        <v>764</v>
      </c>
      <c r="AW751" s="49">
        <v>33863.760000000002</v>
      </c>
      <c r="AX751" s="49">
        <v>33863.760000000002</v>
      </c>
      <c r="AZ751">
        <v>0</v>
      </c>
      <c r="BA751">
        <v>0</v>
      </c>
      <c r="CD751">
        <v>1</v>
      </c>
    </row>
    <row r="752" spans="1:83" ht="28.5" x14ac:dyDescent="0.2">
      <c r="A752" s="34" t="s">
        <v>225</v>
      </c>
      <c r="B752" s="36" t="s">
        <v>835</v>
      </c>
      <c r="C752" s="36" t="s">
        <v>226</v>
      </c>
      <c r="D752" s="37" t="s">
        <v>79</v>
      </c>
      <c r="E752" s="38">
        <v>0.34</v>
      </c>
      <c r="F752" s="35"/>
      <c r="G752" s="38">
        <v>0.34</v>
      </c>
      <c r="H752" s="40"/>
      <c r="I752" s="39"/>
      <c r="J752" s="40"/>
      <c r="K752" s="36"/>
      <c r="L752" s="40"/>
    </row>
    <row r="753" spans="1:83" x14ac:dyDescent="0.2">
      <c r="C753" s="52" t="s">
        <v>1022</v>
      </c>
    </row>
    <row r="754" spans="1:83" ht="15" x14ac:dyDescent="0.2">
      <c r="A754" s="35"/>
      <c r="B754" s="38">
        <v>1</v>
      </c>
      <c r="C754" s="35" t="s">
        <v>754</v>
      </c>
      <c r="D754" s="37" t="s">
        <v>517</v>
      </c>
      <c r="E754" s="41"/>
      <c r="F754" s="38"/>
      <c r="G754" s="41">
        <v>0.16320000000000001</v>
      </c>
      <c r="H754" s="38"/>
      <c r="I754" s="38"/>
      <c r="J754" s="38"/>
      <c r="K754" s="38"/>
      <c r="L754" s="42">
        <v>38.21</v>
      </c>
    </row>
    <row r="755" spans="1:83" ht="28.5" x14ac:dyDescent="0.2">
      <c r="A755" s="36"/>
      <c r="B755" s="36" t="s">
        <v>621</v>
      </c>
      <c r="C755" s="36" t="s">
        <v>622</v>
      </c>
      <c r="D755" s="37" t="s">
        <v>517</v>
      </c>
      <c r="E755" s="38">
        <v>0.48</v>
      </c>
      <c r="F755" s="35"/>
      <c r="G755" s="38">
        <v>0.16320000000000001</v>
      </c>
      <c r="H755" s="40"/>
      <c r="I755" s="39"/>
      <c r="J755" s="40">
        <v>234.1</v>
      </c>
      <c r="K755" s="36"/>
      <c r="L755" s="40">
        <v>38.21</v>
      </c>
    </row>
    <row r="756" spans="1:83" ht="15" x14ac:dyDescent="0.2">
      <c r="A756" s="35"/>
      <c r="B756" s="38">
        <v>2</v>
      </c>
      <c r="C756" s="35" t="s">
        <v>755</v>
      </c>
      <c r="D756" s="37"/>
      <c r="E756" s="41"/>
      <c r="F756" s="38"/>
      <c r="G756" s="41"/>
      <c r="H756" s="38"/>
      <c r="I756" s="38"/>
      <c r="J756" s="38"/>
      <c r="K756" s="38"/>
      <c r="L756" s="42">
        <v>3.7299999999999995</v>
      </c>
    </row>
    <row r="757" spans="1:83" ht="15" x14ac:dyDescent="0.2">
      <c r="A757" s="35"/>
      <c r="B757" s="38"/>
      <c r="C757" s="35" t="s">
        <v>758</v>
      </c>
      <c r="D757" s="37" t="s">
        <v>517</v>
      </c>
      <c r="E757" s="41"/>
      <c r="F757" s="38"/>
      <c r="G757" s="41">
        <v>6.7999999999999996E-3</v>
      </c>
      <c r="H757" s="38"/>
      <c r="I757" s="38"/>
      <c r="J757" s="38"/>
      <c r="K757" s="38"/>
      <c r="L757" s="42">
        <v>1.9</v>
      </c>
      <c r="CE757">
        <v>1</v>
      </c>
    </row>
    <row r="758" spans="1:83" ht="28.5" x14ac:dyDescent="0.2">
      <c r="A758" s="36"/>
      <c r="B758" s="36" t="s">
        <v>532</v>
      </c>
      <c r="C758" s="36" t="s">
        <v>533</v>
      </c>
      <c r="D758" s="37" t="s">
        <v>520</v>
      </c>
      <c r="E758" s="38">
        <v>0.02</v>
      </c>
      <c r="F758" s="35"/>
      <c r="G758" s="38">
        <v>6.7999999999999996E-3</v>
      </c>
      <c r="H758" s="40"/>
      <c r="I758" s="39"/>
      <c r="J758" s="40">
        <v>548.96</v>
      </c>
      <c r="K758" s="36"/>
      <c r="L758" s="40">
        <v>3.73</v>
      </c>
    </row>
    <row r="759" spans="1:83" ht="28.5" x14ac:dyDescent="0.2">
      <c r="A759" s="36"/>
      <c r="B759" s="36" t="s">
        <v>526</v>
      </c>
      <c r="C759" s="43" t="s">
        <v>757</v>
      </c>
      <c r="D759" s="44" t="s">
        <v>517</v>
      </c>
      <c r="E759" s="45">
        <v>0.02</v>
      </c>
      <c r="F759" s="46"/>
      <c r="G759" s="45">
        <v>6.7999999999999996E-3</v>
      </c>
      <c r="H759" s="47"/>
      <c r="I759" s="48"/>
      <c r="J759" s="47">
        <v>280.08999999999997</v>
      </c>
      <c r="K759" s="43"/>
      <c r="L759" s="47">
        <v>1.9</v>
      </c>
      <c r="CE759">
        <v>1</v>
      </c>
    </row>
    <row r="760" spans="1:83" ht="15" x14ac:dyDescent="0.2">
      <c r="A760" s="36"/>
      <c r="B760" s="36"/>
      <c r="C760" s="50" t="s">
        <v>759</v>
      </c>
      <c r="D760" s="37"/>
      <c r="E760" s="38"/>
      <c r="F760" s="35"/>
      <c r="G760" s="38"/>
      <c r="H760" s="40"/>
      <c r="I760" s="39"/>
      <c r="J760" s="40"/>
      <c r="K760" s="36"/>
      <c r="L760" s="40">
        <v>43.839999999999996</v>
      </c>
    </row>
    <row r="761" spans="1:83" ht="14.25" x14ac:dyDescent="0.2">
      <c r="A761" s="36"/>
      <c r="B761" s="36"/>
      <c r="C761" s="36" t="s">
        <v>760</v>
      </c>
      <c r="D761" s="37"/>
      <c r="E761" s="38"/>
      <c r="F761" s="35"/>
      <c r="G761" s="38"/>
      <c r="H761" s="40"/>
      <c r="I761" s="39"/>
      <c r="J761" s="40"/>
      <c r="K761" s="36"/>
      <c r="L761" s="40">
        <v>40.11</v>
      </c>
    </row>
    <row r="762" spans="1:83" ht="28.5" x14ac:dyDescent="0.2">
      <c r="A762" s="36"/>
      <c r="B762" s="36" t="s">
        <v>112</v>
      </c>
      <c r="C762" s="36" t="s">
        <v>805</v>
      </c>
      <c r="D762" s="37" t="s">
        <v>707</v>
      </c>
      <c r="E762" s="38">
        <v>97</v>
      </c>
      <c r="F762" s="35"/>
      <c r="G762" s="38">
        <v>97</v>
      </c>
      <c r="H762" s="40"/>
      <c r="I762" s="39"/>
      <c r="J762" s="40"/>
      <c r="K762" s="36"/>
      <c r="L762" s="40">
        <v>38.909999999999997</v>
      </c>
    </row>
    <row r="763" spans="1:83" ht="28.5" x14ac:dyDescent="0.2">
      <c r="A763" s="43"/>
      <c r="B763" s="43" t="s">
        <v>113</v>
      </c>
      <c r="C763" s="43" t="s">
        <v>806</v>
      </c>
      <c r="D763" s="44" t="s">
        <v>707</v>
      </c>
      <c r="E763" s="45">
        <v>51</v>
      </c>
      <c r="F763" s="46"/>
      <c r="G763" s="45">
        <v>51</v>
      </c>
      <c r="H763" s="47"/>
      <c r="I763" s="48"/>
      <c r="J763" s="47"/>
      <c r="K763" s="43"/>
      <c r="L763" s="47">
        <v>20.46</v>
      </c>
    </row>
    <row r="764" spans="1:83" ht="15" x14ac:dyDescent="0.2">
      <c r="C764" s="86" t="s">
        <v>763</v>
      </c>
      <c r="D764" s="86"/>
      <c r="E764" s="86"/>
      <c r="F764" s="86"/>
      <c r="G764" s="86"/>
      <c r="H764" s="86"/>
      <c r="I764" s="87">
        <v>303.55882352941177</v>
      </c>
      <c r="J764" s="87"/>
      <c r="K764" s="87">
        <v>103.21000000000001</v>
      </c>
      <c r="L764" s="87"/>
      <c r="AD764">
        <v>169.58</v>
      </c>
      <c r="AE764">
        <v>89.16</v>
      </c>
      <c r="AN764" s="49">
        <v>103.21000000000001</v>
      </c>
      <c r="AO764" s="49">
        <v>3.7299999999999995</v>
      </c>
      <c r="AQ764" t="s">
        <v>764</v>
      </c>
      <c r="AR764" s="49">
        <v>38.21</v>
      </c>
      <c r="AT764" s="49">
        <v>1.9</v>
      </c>
      <c r="AV764" t="s">
        <v>764</v>
      </c>
      <c r="AW764">
        <v>0</v>
      </c>
      <c r="AZ764">
        <v>38.909999999999997</v>
      </c>
      <c r="BA764">
        <v>20.46</v>
      </c>
      <c r="CD764">
        <v>2</v>
      </c>
    </row>
    <row r="765" spans="1:83" ht="42.75" x14ac:dyDescent="0.2">
      <c r="A765" s="34" t="s">
        <v>227</v>
      </c>
      <c r="B765" s="36" t="s">
        <v>228</v>
      </c>
      <c r="C765" s="36" t="s">
        <v>229</v>
      </c>
      <c r="D765" s="37" t="s">
        <v>230</v>
      </c>
      <c r="E765" s="38">
        <v>0.34</v>
      </c>
      <c r="F765" s="35"/>
      <c r="G765" s="38">
        <v>0.34</v>
      </c>
      <c r="H765" s="40"/>
      <c r="I765" s="39"/>
      <c r="J765" s="40">
        <v>2243.75</v>
      </c>
      <c r="K765" s="36"/>
      <c r="L765" s="40">
        <v>762.88</v>
      </c>
    </row>
    <row r="766" spans="1:83" x14ac:dyDescent="0.2">
      <c r="A766" s="61"/>
      <c r="B766" s="61"/>
      <c r="C766" s="62" t="s">
        <v>1022</v>
      </c>
      <c r="D766" s="61"/>
      <c r="E766" s="61"/>
      <c r="F766" s="61"/>
      <c r="G766" s="61"/>
      <c r="H766" s="61"/>
      <c r="I766" s="61"/>
      <c r="J766" s="61"/>
      <c r="K766" s="61"/>
      <c r="L766" s="61"/>
    </row>
    <row r="767" spans="1:83" ht="15" x14ac:dyDescent="0.2">
      <c r="C767" s="86" t="s">
        <v>763</v>
      </c>
      <c r="D767" s="86"/>
      <c r="E767" s="86"/>
      <c r="F767" s="86"/>
      <c r="G767" s="86"/>
      <c r="H767" s="86"/>
      <c r="I767" s="87">
        <v>2243.7647058823527</v>
      </c>
      <c r="J767" s="87"/>
      <c r="K767" s="87">
        <v>762.88</v>
      </c>
      <c r="L767" s="87"/>
      <c r="AD767">
        <v>0</v>
      </c>
      <c r="AE767">
        <v>0</v>
      </c>
      <c r="AN767" s="49">
        <v>762.88</v>
      </c>
      <c r="AO767">
        <v>0</v>
      </c>
      <c r="AQ767" t="s">
        <v>764</v>
      </c>
      <c r="AR767">
        <v>0</v>
      </c>
      <c r="AT767">
        <v>0</v>
      </c>
      <c r="AV767" t="s">
        <v>764</v>
      </c>
      <c r="AW767" s="49">
        <v>762.88</v>
      </c>
      <c r="AX767" s="49">
        <v>762.88</v>
      </c>
      <c r="AZ767">
        <v>0</v>
      </c>
      <c r="BA767">
        <v>0</v>
      </c>
      <c r="CD767">
        <v>1</v>
      </c>
    </row>
    <row r="768" spans="1:83" ht="42.75" x14ac:dyDescent="0.2">
      <c r="A768" s="51" t="s">
        <v>231</v>
      </c>
      <c r="B768" s="43" t="s">
        <v>228</v>
      </c>
      <c r="C768" s="43" t="s">
        <v>836</v>
      </c>
      <c r="D768" s="44" t="s">
        <v>232</v>
      </c>
      <c r="E768" s="45">
        <v>0.32</v>
      </c>
      <c r="F768" s="46"/>
      <c r="G768" s="45">
        <v>0.32</v>
      </c>
      <c r="H768" s="47"/>
      <c r="I768" s="48"/>
      <c r="J768" s="47">
        <v>366.67</v>
      </c>
      <c r="K768" s="43"/>
      <c r="L768" s="47">
        <v>117.33</v>
      </c>
    </row>
    <row r="769" spans="1:82" ht="15" x14ac:dyDescent="0.2">
      <c r="C769" s="86" t="s">
        <v>763</v>
      </c>
      <c r="D769" s="86"/>
      <c r="E769" s="86"/>
      <c r="F769" s="86"/>
      <c r="G769" s="86"/>
      <c r="H769" s="86"/>
      <c r="I769" s="87">
        <v>366.65625</v>
      </c>
      <c r="J769" s="87"/>
      <c r="K769" s="87">
        <v>117.33</v>
      </c>
      <c r="L769" s="87"/>
      <c r="AD769">
        <v>0</v>
      </c>
      <c r="AE769">
        <v>0</v>
      </c>
      <c r="AN769" s="49">
        <v>117.33</v>
      </c>
      <c r="AO769">
        <v>0</v>
      </c>
      <c r="AQ769" t="s">
        <v>764</v>
      </c>
      <c r="AR769">
        <v>0</v>
      </c>
      <c r="AT769">
        <v>0</v>
      </c>
      <c r="AV769" t="s">
        <v>764</v>
      </c>
      <c r="AW769" s="49">
        <v>117.33</v>
      </c>
      <c r="AX769" s="49">
        <v>117.33</v>
      </c>
      <c r="AZ769">
        <v>0</v>
      </c>
      <c r="BA769">
        <v>0</v>
      </c>
      <c r="CD769">
        <v>1</v>
      </c>
    </row>
    <row r="770" spans="1:82" ht="28.5" x14ac:dyDescent="0.2">
      <c r="A770" s="34" t="s">
        <v>233</v>
      </c>
      <c r="B770" s="36" t="s">
        <v>837</v>
      </c>
      <c r="C770" s="36" t="s">
        <v>234</v>
      </c>
      <c r="D770" s="37" t="s">
        <v>235</v>
      </c>
      <c r="E770" s="38">
        <v>8.0000000000000002E-3</v>
      </c>
      <c r="F770" s="35"/>
      <c r="G770" s="38">
        <v>8.0000000000000002E-3</v>
      </c>
      <c r="H770" s="40"/>
      <c r="I770" s="39"/>
      <c r="J770" s="40"/>
      <c r="K770" s="36"/>
      <c r="L770" s="40"/>
    </row>
    <row r="771" spans="1:82" ht="15" x14ac:dyDescent="0.2">
      <c r="A771" s="35"/>
      <c r="B771" s="38">
        <v>1</v>
      </c>
      <c r="C771" s="35" t="s">
        <v>754</v>
      </c>
      <c r="D771" s="37" t="s">
        <v>517</v>
      </c>
      <c r="E771" s="41"/>
      <c r="F771" s="38"/>
      <c r="G771" s="41">
        <v>1.0640000000000001</v>
      </c>
      <c r="H771" s="38"/>
      <c r="I771" s="38"/>
      <c r="J771" s="38"/>
      <c r="K771" s="38"/>
      <c r="L771" s="42">
        <v>262.42</v>
      </c>
    </row>
    <row r="772" spans="1:82" ht="28.5" x14ac:dyDescent="0.2">
      <c r="A772" s="36"/>
      <c r="B772" s="36" t="s">
        <v>554</v>
      </c>
      <c r="C772" s="36" t="s">
        <v>555</v>
      </c>
      <c r="D772" s="37" t="s">
        <v>517</v>
      </c>
      <c r="E772" s="38">
        <v>133</v>
      </c>
      <c r="F772" s="35"/>
      <c r="G772" s="38">
        <v>1.0640000000000001</v>
      </c>
      <c r="H772" s="40"/>
      <c r="I772" s="39"/>
      <c r="J772" s="40">
        <v>246.64</v>
      </c>
      <c r="K772" s="36"/>
      <c r="L772" s="40">
        <v>262.42</v>
      </c>
    </row>
    <row r="773" spans="1:82" ht="15" x14ac:dyDescent="0.2">
      <c r="A773" s="35"/>
      <c r="B773" s="38">
        <v>4</v>
      </c>
      <c r="C773" s="35" t="s">
        <v>774</v>
      </c>
      <c r="D773" s="37"/>
      <c r="E773" s="41"/>
      <c r="F773" s="38"/>
      <c r="G773" s="41"/>
      <c r="H773" s="38"/>
      <c r="I773" s="38"/>
      <c r="J773" s="38"/>
      <c r="K773" s="38"/>
      <c r="L773" s="42">
        <v>8.42</v>
      </c>
    </row>
    <row r="774" spans="1:82" ht="14.25" x14ac:dyDescent="0.2">
      <c r="A774" s="36"/>
      <c r="B774" s="36" t="s">
        <v>594</v>
      </c>
      <c r="C774" s="36" t="s">
        <v>595</v>
      </c>
      <c r="D774" s="37" t="s">
        <v>117</v>
      </c>
      <c r="E774" s="38">
        <v>8.0000000000000004E-4</v>
      </c>
      <c r="F774" s="35"/>
      <c r="G774" s="38">
        <v>6.3999999999999997E-6</v>
      </c>
      <c r="H774" s="40"/>
      <c r="I774" s="39"/>
      <c r="J774" s="40">
        <v>50506.79</v>
      </c>
      <c r="K774" s="36"/>
      <c r="L774" s="40">
        <v>0.32</v>
      </c>
    </row>
    <row r="775" spans="1:82" ht="57" x14ac:dyDescent="0.2">
      <c r="A775" s="36"/>
      <c r="B775" s="36" t="s">
        <v>623</v>
      </c>
      <c r="C775" s="43" t="s">
        <v>624</v>
      </c>
      <c r="D775" s="44" t="s">
        <v>219</v>
      </c>
      <c r="E775" s="45">
        <v>0.08</v>
      </c>
      <c r="F775" s="46"/>
      <c r="G775" s="45">
        <v>6.4000000000000005E-4</v>
      </c>
      <c r="H775" s="47">
        <v>16655</v>
      </c>
      <c r="I775" s="48">
        <v>0.76</v>
      </c>
      <c r="J775" s="47">
        <v>12657.8</v>
      </c>
      <c r="K775" s="43"/>
      <c r="L775" s="47">
        <v>8.1</v>
      </c>
    </row>
    <row r="776" spans="1:82" ht="15" x14ac:dyDescent="0.2">
      <c r="A776" s="36"/>
      <c r="B776" s="36"/>
      <c r="C776" s="50" t="s">
        <v>759</v>
      </c>
      <c r="D776" s="37"/>
      <c r="E776" s="38"/>
      <c r="F776" s="35"/>
      <c r="G776" s="38"/>
      <c r="H776" s="40"/>
      <c r="I776" s="39"/>
      <c r="J776" s="40"/>
      <c r="K776" s="36"/>
      <c r="L776" s="40">
        <v>270.84000000000003</v>
      </c>
    </row>
    <row r="777" spans="1:82" ht="14.25" x14ac:dyDescent="0.2">
      <c r="A777" s="36"/>
      <c r="B777" s="36"/>
      <c r="C777" s="36" t="s">
        <v>760</v>
      </c>
      <c r="D777" s="37"/>
      <c r="E777" s="38"/>
      <c r="F777" s="35"/>
      <c r="G777" s="38"/>
      <c r="H777" s="40"/>
      <c r="I777" s="39"/>
      <c r="J777" s="40"/>
      <c r="K777" s="36"/>
      <c r="L777" s="40">
        <v>262.42</v>
      </c>
    </row>
    <row r="778" spans="1:82" ht="42.75" x14ac:dyDescent="0.2">
      <c r="A778" s="36"/>
      <c r="B778" s="36" t="s">
        <v>236</v>
      </c>
      <c r="C778" s="36" t="s">
        <v>838</v>
      </c>
      <c r="D778" s="37" t="s">
        <v>707</v>
      </c>
      <c r="E778" s="38">
        <v>98</v>
      </c>
      <c r="F778" s="35"/>
      <c r="G778" s="38">
        <v>98</v>
      </c>
      <c r="H778" s="40"/>
      <c r="I778" s="39"/>
      <c r="J778" s="40"/>
      <c r="K778" s="36"/>
      <c r="L778" s="40">
        <v>257.17</v>
      </c>
    </row>
    <row r="779" spans="1:82" ht="42.75" x14ac:dyDescent="0.2">
      <c r="A779" s="43"/>
      <c r="B779" s="43" t="s">
        <v>237</v>
      </c>
      <c r="C779" s="43" t="s">
        <v>839</v>
      </c>
      <c r="D779" s="44" t="s">
        <v>707</v>
      </c>
      <c r="E779" s="45">
        <v>58</v>
      </c>
      <c r="F779" s="46"/>
      <c r="G779" s="45">
        <v>58</v>
      </c>
      <c r="H779" s="47"/>
      <c r="I779" s="48"/>
      <c r="J779" s="47"/>
      <c r="K779" s="43"/>
      <c r="L779" s="47">
        <v>152.19999999999999</v>
      </c>
    </row>
    <row r="780" spans="1:82" ht="15" x14ac:dyDescent="0.2">
      <c r="C780" s="86" t="s">
        <v>763</v>
      </c>
      <c r="D780" s="86"/>
      <c r="E780" s="86"/>
      <c r="F780" s="86"/>
      <c r="G780" s="86"/>
      <c r="H780" s="86"/>
      <c r="I780" s="87">
        <v>85026.25</v>
      </c>
      <c r="J780" s="87"/>
      <c r="K780" s="87">
        <v>680.21</v>
      </c>
      <c r="L780" s="87"/>
      <c r="AD780">
        <v>1.93</v>
      </c>
      <c r="AE780">
        <v>1.1399999999999999</v>
      </c>
      <c r="AN780" s="49">
        <v>680.21</v>
      </c>
      <c r="AO780">
        <v>0</v>
      </c>
      <c r="AQ780" t="s">
        <v>764</v>
      </c>
      <c r="AR780" s="49">
        <v>262.42</v>
      </c>
      <c r="AT780">
        <v>0</v>
      </c>
      <c r="AV780" t="s">
        <v>764</v>
      </c>
      <c r="AW780" s="49">
        <v>8.42</v>
      </c>
      <c r="AZ780">
        <v>257.17</v>
      </c>
      <c r="BA780">
        <v>152.19999999999999</v>
      </c>
      <c r="CD780">
        <v>1</v>
      </c>
    </row>
    <row r="781" spans="1:82" ht="85.5" x14ac:dyDescent="0.2">
      <c r="A781" s="51" t="s">
        <v>238</v>
      </c>
      <c r="B781" s="43" t="s">
        <v>239</v>
      </c>
      <c r="C781" s="43" t="s">
        <v>240</v>
      </c>
      <c r="D781" s="44" t="s">
        <v>88</v>
      </c>
      <c r="E781" s="45">
        <v>8</v>
      </c>
      <c r="F781" s="46"/>
      <c r="G781" s="45">
        <v>8</v>
      </c>
      <c r="H781" s="47">
        <v>350.97</v>
      </c>
      <c r="I781" s="48">
        <v>0.92</v>
      </c>
      <c r="J781" s="47">
        <v>322.89</v>
      </c>
      <c r="K781" s="43"/>
      <c r="L781" s="47">
        <v>2583.12</v>
      </c>
    </row>
    <row r="782" spans="1:82" ht="15" x14ac:dyDescent="0.2">
      <c r="C782" s="86" t="s">
        <v>763</v>
      </c>
      <c r="D782" s="86"/>
      <c r="E782" s="86"/>
      <c r="F782" s="86"/>
      <c r="G782" s="86"/>
      <c r="H782" s="86"/>
      <c r="I782" s="87">
        <v>322.89</v>
      </c>
      <c r="J782" s="87"/>
      <c r="K782" s="87">
        <v>2583.12</v>
      </c>
      <c r="L782" s="87"/>
      <c r="AD782">
        <v>0</v>
      </c>
      <c r="AE782">
        <v>0</v>
      </c>
      <c r="AN782" s="49">
        <v>2583.12</v>
      </c>
      <c r="AO782">
        <v>0</v>
      </c>
      <c r="AQ782" t="s">
        <v>764</v>
      </c>
      <c r="AR782">
        <v>0</v>
      </c>
      <c r="AT782">
        <v>0</v>
      </c>
      <c r="AV782" t="s">
        <v>764</v>
      </c>
      <c r="AW782" s="49">
        <v>2583.12</v>
      </c>
      <c r="AZ782">
        <v>0</v>
      </c>
      <c r="BA782">
        <v>0</v>
      </c>
      <c r="CD782">
        <v>1</v>
      </c>
    </row>
    <row r="783" spans="1:82" ht="42.75" x14ac:dyDescent="0.2">
      <c r="A783" s="51" t="s">
        <v>241</v>
      </c>
      <c r="B783" s="43" t="s">
        <v>242</v>
      </c>
      <c r="C783" s="43" t="s">
        <v>840</v>
      </c>
      <c r="D783" s="44" t="s">
        <v>5</v>
      </c>
      <c r="E783" s="45">
        <v>5</v>
      </c>
      <c r="F783" s="46"/>
      <c r="G783" s="45">
        <v>5</v>
      </c>
      <c r="H783" s="47"/>
      <c r="I783" s="48"/>
      <c r="J783" s="47">
        <v>650</v>
      </c>
      <c r="K783" s="43"/>
      <c r="L783" s="47">
        <v>3250</v>
      </c>
    </row>
    <row r="784" spans="1:82" ht="15" x14ac:dyDescent="0.2">
      <c r="C784" s="86" t="s">
        <v>763</v>
      </c>
      <c r="D784" s="86"/>
      <c r="E784" s="86"/>
      <c r="F784" s="86"/>
      <c r="G784" s="86"/>
      <c r="H784" s="86"/>
      <c r="I784" s="87">
        <v>650</v>
      </c>
      <c r="J784" s="87"/>
      <c r="K784" s="87">
        <v>3250</v>
      </c>
      <c r="L784" s="87"/>
      <c r="AD784">
        <v>0</v>
      </c>
      <c r="AE784">
        <v>0</v>
      </c>
      <c r="AN784" s="49">
        <v>3250</v>
      </c>
      <c r="AO784">
        <v>0</v>
      </c>
      <c r="AQ784" t="s">
        <v>764</v>
      </c>
      <c r="AR784">
        <v>0</v>
      </c>
      <c r="AT784">
        <v>0</v>
      </c>
      <c r="AV784" t="s">
        <v>764</v>
      </c>
      <c r="AW784" s="49">
        <v>3250</v>
      </c>
      <c r="AX784" s="49">
        <v>3250</v>
      </c>
      <c r="AZ784">
        <v>0</v>
      </c>
      <c r="BA784">
        <v>0</v>
      </c>
      <c r="CD784">
        <v>1</v>
      </c>
    </row>
    <row r="785" spans="1:83" ht="42.75" x14ac:dyDescent="0.2">
      <c r="A785" s="34" t="s">
        <v>243</v>
      </c>
      <c r="B785" s="36" t="s">
        <v>841</v>
      </c>
      <c r="C785" s="36" t="s">
        <v>244</v>
      </c>
      <c r="D785" s="37" t="s">
        <v>79</v>
      </c>
      <c r="E785" s="38">
        <v>0.08</v>
      </c>
      <c r="F785" s="35"/>
      <c r="G785" s="38">
        <v>0.08</v>
      </c>
      <c r="H785" s="40"/>
      <c r="I785" s="39"/>
      <c r="J785" s="40"/>
      <c r="K785" s="36"/>
      <c r="L785" s="40"/>
    </row>
    <row r="786" spans="1:83" x14ac:dyDescent="0.2">
      <c r="C786" s="52" t="s">
        <v>1023</v>
      </c>
    </row>
    <row r="787" spans="1:83" ht="15" x14ac:dyDescent="0.2">
      <c r="A787" s="35"/>
      <c r="B787" s="38">
        <v>1</v>
      </c>
      <c r="C787" s="35" t="s">
        <v>754</v>
      </c>
      <c r="D787" s="37" t="s">
        <v>517</v>
      </c>
      <c r="E787" s="41"/>
      <c r="F787" s="38"/>
      <c r="G787" s="41">
        <v>1.4847999999999999</v>
      </c>
      <c r="H787" s="38"/>
      <c r="I787" s="38"/>
      <c r="J787" s="38"/>
      <c r="K787" s="38"/>
      <c r="L787" s="42">
        <v>406.57</v>
      </c>
    </row>
    <row r="788" spans="1:83" ht="28.5" x14ac:dyDescent="0.2">
      <c r="A788" s="36"/>
      <c r="B788" s="36" t="s">
        <v>570</v>
      </c>
      <c r="C788" s="36" t="s">
        <v>571</v>
      </c>
      <c r="D788" s="37" t="s">
        <v>517</v>
      </c>
      <c r="E788" s="38">
        <v>18.559999999999999</v>
      </c>
      <c r="F788" s="35"/>
      <c r="G788" s="38">
        <v>1.4847999999999999</v>
      </c>
      <c r="H788" s="40"/>
      <c r="I788" s="39"/>
      <c r="J788" s="40">
        <v>273.82</v>
      </c>
      <c r="K788" s="36"/>
      <c r="L788" s="40">
        <v>406.57</v>
      </c>
    </row>
    <row r="789" spans="1:83" ht="15" x14ac:dyDescent="0.2">
      <c r="A789" s="35"/>
      <c r="B789" s="38">
        <v>2</v>
      </c>
      <c r="C789" s="35" t="s">
        <v>755</v>
      </c>
      <c r="D789" s="37"/>
      <c r="E789" s="41"/>
      <c r="F789" s="38"/>
      <c r="G789" s="41"/>
      <c r="H789" s="38"/>
      <c r="I789" s="38"/>
      <c r="J789" s="38"/>
      <c r="K789" s="38"/>
      <c r="L789" s="42">
        <v>37.19</v>
      </c>
    </row>
    <row r="790" spans="1:83" ht="15" x14ac:dyDescent="0.2">
      <c r="A790" s="35"/>
      <c r="B790" s="38"/>
      <c r="C790" s="35" t="s">
        <v>758</v>
      </c>
      <c r="D790" s="37" t="s">
        <v>517</v>
      </c>
      <c r="E790" s="41"/>
      <c r="F790" s="38"/>
      <c r="G790" s="41">
        <v>0.71520000000000006</v>
      </c>
      <c r="H790" s="38"/>
      <c r="I790" s="38"/>
      <c r="J790" s="38"/>
      <c r="K790" s="38"/>
      <c r="L790" s="42">
        <v>10.5</v>
      </c>
      <c r="CE790">
        <v>1</v>
      </c>
    </row>
    <row r="791" spans="1:83" ht="28.5" x14ac:dyDescent="0.2">
      <c r="A791" s="36"/>
      <c r="B791" s="36" t="s">
        <v>518</v>
      </c>
      <c r="C791" s="36" t="s">
        <v>519</v>
      </c>
      <c r="D791" s="37" t="s">
        <v>520</v>
      </c>
      <c r="E791" s="38">
        <v>0.2</v>
      </c>
      <c r="F791" s="35"/>
      <c r="G791" s="38">
        <v>1.6E-2</v>
      </c>
      <c r="H791" s="40"/>
      <c r="I791" s="39"/>
      <c r="J791" s="40">
        <v>1482.53</v>
      </c>
      <c r="K791" s="36"/>
      <c r="L791" s="40">
        <v>23.72</v>
      </c>
    </row>
    <row r="792" spans="1:83" ht="28.5" x14ac:dyDescent="0.2">
      <c r="A792" s="36"/>
      <c r="B792" s="36" t="s">
        <v>521</v>
      </c>
      <c r="C792" s="36" t="s">
        <v>756</v>
      </c>
      <c r="D792" s="37" t="s">
        <v>517</v>
      </c>
      <c r="E792" s="38">
        <v>0.2</v>
      </c>
      <c r="F792" s="35"/>
      <c r="G792" s="38">
        <v>1.6E-2</v>
      </c>
      <c r="H792" s="40"/>
      <c r="I792" s="39"/>
      <c r="J792" s="40">
        <v>376.24</v>
      </c>
      <c r="K792" s="36"/>
      <c r="L792" s="40">
        <v>6.02</v>
      </c>
      <c r="CE792">
        <v>1</v>
      </c>
    </row>
    <row r="793" spans="1:83" ht="28.5" x14ac:dyDescent="0.2">
      <c r="A793" s="36"/>
      <c r="B793" s="36" t="s">
        <v>606</v>
      </c>
      <c r="C793" s="36" t="s">
        <v>607</v>
      </c>
      <c r="D793" s="37" t="s">
        <v>520</v>
      </c>
      <c r="E793" s="38">
        <v>4.2699999999999996</v>
      </c>
      <c r="F793" s="35"/>
      <c r="G793" s="38">
        <v>0.34160000000000001</v>
      </c>
      <c r="H793" s="40">
        <v>1.75</v>
      </c>
      <c r="I793" s="39">
        <v>1.34</v>
      </c>
      <c r="J793" s="40">
        <v>2.35</v>
      </c>
      <c r="K793" s="36"/>
      <c r="L793" s="40">
        <v>0.8</v>
      </c>
    </row>
    <row r="794" spans="1:83" ht="28.5" x14ac:dyDescent="0.2">
      <c r="A794" s="36"/>
      <c r="B794" s="36" t="s">
        <v>608</v>
      </c>
      <c r="C794" s="36" t="s">
        <v>609</v>
      </c>
      <c r="D794" s="37" t="s">
        <v>520</v>
      </c>
      <c r="E794" s="38">
        <v>4.2699999999999996</v>
      </c>
      <c r="F794" s="35"/>
      <c r="G794" s="38">
        <v>0.34160000000000001</v>
      </c>
      <c r="H794" s="40">
        <v>8.84</v>
      </c>
      <c r="I794" s="39">
        <v>1.29</v>
      </c>
      <c r="J794" s="40">
        <v>11.4</v>
      </c>
      <c r="K794" s="36"/>
      <c r="L794" s="40">
        <v>3.89</v>
      </c>
    </row>
    <row r="795" spans="1:83" ht="28.5" x14ac:dyDescent="0.2">
      <c r="A795" s="36"/>
      <c r="B795" s="36" t="s">
        <v>532</v>
      </c>
      <c r="C795" s="36" t="s">
        <v>533</v>
      </c>
      <c r="D795" s="37" t="s">
        <v>520</v>
      </c>
      <c r="E795" s="38">
        <v>0.2</v>
      </c>
      <c r="F795" s="35"/>
      <c r="G795" s="38">
        <v>1.6E-2</v>
      </c>
      <c r="H795" s="40"/>
      <c r="I795" s="39"/>
      <c r="J795" s="40">
        <v>548.96</v>
      </c>
      <c r="K795" s="36"/>
      <c r="L795" s="40">
        <v>8.7799999999999994</v>
      </c>
    </row>
    <row r="796" spans="1:83" ht="28.5" x14ac:dyDescent="0.2">
      <c r="A796" s="36"/>
      <c r="B796" s="36" t="s">
        <v>526</v>
      </c>
      <c r="C796" s="36" t="s">
        <v>757</v>
      </c>
      <c r="D796" s="37" t="s">
        <v>517</v>
      </c>
      <c r="E796" s="38">
        <v>0.2</v>
      </c>
      <c r="F796" s="35"/>
      <c r="G796" s="38">
        <v>1.6E-2</v>
      </c>
      <c r="H796" s="40"/>
      <c r="I796" s="39"/>
      <c r="J796" s="40">
        <v>280.08999999999997</v>
      </c>
      <c r="K796" s="36"/>
      <c r="L796" s="40">
        <v>4.4800000000000004</v>
      </c>
      <c r="CE796">
        <v>1</v>
      </c>
    </row>
    <row r="797" spans="1:83" ht="15" x14ac:dyDescent="0.2">
      <c r="A797" s="35"/>
      <c r="B797" s="38">
        <v>4</v>
      </c>
      <c r="C797" s="35" t="s">
        <v>774</v>
      </c>
      <c r="D797" s="37"/>
      <c r="E797" s="41"/>
      <c r="F797" s="38"/>
      <c r="G797" s="41"/>
      <c r="H797" s="38"/>
      <c r="I797" s="38"/>
      <c r="J797" s="38"/>
      <c r="K797" s="38"/>
      <c r="L797" s="42">
        <v>60.79</v>
      </c>
    </row>
    <row r="798" spans="1:83" ht="57" x14ac:dyDescent="0.2">
      <c r="A798" s="36"/>
      <c r="B798" s="36" t="s">
        <v>610</v>
      </c>
      <c r="C798" s="36" t="s">
        <v>611</v>
      </c>
      <c r="D798" s="37" t="s">
        <v>612</v>
      </c>
      <c r="E798" s="38">
        <v>9.6000000000000002E-2</v>
      </c>
      <c r="F798" s="35"/>
      <c r="G798" s="38">
        <v>7.6800000000000002E-3</v>
      </c>
      <c r="H798" s="40">
        <v>37.71</v>
      </c>
      <c r="I798" s="39">
        <v>1.45</v>
      </c>
      <c r="J798" s="40">
        <v>54.68</v>
      </c>
      <c r="K798" s="36"/>
      <c r="L798" s="40">
        <v>0.42</v>
      </c>
    </row>
    <row r="799" spans="1:83" ht="28.5" x14ac:dyDescent="0.2">
      <c r="A799" s="36"/>
      <c r="B799" s="36" t="s">
        <v>625</v>
      </c>
      <c r="C799" s="36" t="s">
        <v>626</v>
      </c>
      <c r="D799" s="37" t="s">
        <v>258</v>
      </c>
      <c r="E799" s="38">
        <v>0.5</v>
      </c>
      <c r="F799" s="35"/>
      <c r="G799" s="38">
        <v>0.04</v>
      </c>
      <c r="H799" s="40">
        <v>931.11</v>
      </c>
      <c r="I799" s="39">
        <v>1.61</v>
      </c>
      <c r="J799" s="40">
        <v>1499.09</v>
      </c>
      <c r="K799" s="36"/>
      <c r="L799" s="40">
        <v>59.96</v>
      </c>
    </row>
    <row r="800" spans="1:83" ht="14.25" x14ac:dyDescent="0.2">
      <c r="A800" s="36"/>
      <c r="B800" s="36" t="s">
        <v>619</v>
      </c>
      <c r="C800" s="43" t="s">
        <v>620</v>
      </c>
      <c r="D800" s="44" t="s">
        <v>117</v>
      </c>
      <c r="E800" s="45">
        <v>6.0000000000000002E-5</v>
      </c>
      <c r="F800" s="46"/>
      <c r="G800" s="45">
        <v>4.7999999999999998E-6</v>
      </c>
      <c r="H800" s="47">
        <v>82698.14</v>
      </c>
      <c r="I800" s="48">
        <v>1.03</v>
      </c>
      <c r="J800" s="47">
        <v>85179.08</v>
      </c>
      <c r="K800" s="43"/>
      <c r="L800" s="47">
        <v>0.41</v>
      </c>
    </row>
    <row r="801" spans="1:83" ht="15" x14ac:dyDescent="0.2">
      <c r="A801" s="36"/>
      <c r="B801" s="36"/>
      <c r="C801" s="50" t="s">
        <v>759</v>
      </c>
      <c r="D801" s="37"/>
      <c r="E801" s="38"/>
      <c r="F801" s="35"/>
      <c r="G801" s="38"/>
      <c r="H801" s="40"/>
      <c r="I801" s="39"/>
      <c r="J801" s="40"/>
      <c r="K801" s="36"/>
      <c r="L801" s="40">
        <v>515.04999999999995</v>
      </c>
    </row>
    <row r="802" spans="1:83" ht="14.25" x14ac:dyDescent="0.2">
      <c r="A802" s="36"/>
      <c r="B802" s="36"/>
      <c r="C802" s="36" t="s">
        <v>760</v>
      </c>
      <c r="D802" s="37"/>
      <c r="E802" s="38"/>
      <c r="F802" s="35"/>
      <c r="G802" s="38"/>
      <c r="H802" s="40"/>
      <c r="I802" s="39"/>
      <c r="J802" s="40"/>
      <c r="K802" s="36"/>
      <c r="L802" s="40">
        <v>417.07</v>
      </c>
    </row>
    <row r="803" spans="1:83" ht="28.5" x14ac:dyDescent="0.2">
      <c r="A803" s="36"/>
      <c r="B803" s="36" t="s">
        <v>112</v>
      </c>
      <c r="C803" s="36" t="s">
        <v>805</v>
      </c>
      <c r="D803" s="37" t="s">
        <v>707</v>
      </c>
      <c r="E803" s="38">
        <v>97</v>
      </c>
      <c r="F803" s="35"/>
      <c r="G803" s="38">
        <v>97</v>
      </c>
      <c r="H803" s="40"/>
      <c r="I803" s="39"/>
      <c r="J803" s="40"/>
      <c r="K803" s="36"/>
      <c r="L803" s="40">
        <v>404.56</v>
      </c>
    </row>
    <row r="804" spans="1:83" ht="28.5" x14ac:dyDescent="0.2">
      <c r="A804" s="43"/>
      <c r="B804" s="43" t="s">
        <v>113</v>
      </c>
      <c r="C804" s="43" t="s">
        <v>806</v>
      </c>
      <c r="D804" s="44" t="s">
        <v>707</v>
      </c>
      <c r="E804" s="45">
        <v>51</v>
      </c>
      <c r="F804" s="46"/>
      <c r="G804" s="45">
        <v>51</v>
      </c>
      <c r="H804" s="47"/>
      <c r="I804" s="48"/>
      <c r="J804" s="47"/>
      <c r="K804" s="43"/>
      <c r="L804" s="47">
        <v>212.71</v>
      </c>
    </row>
    <row r="805" spans="1:83" ht="15" x14ac:dyDescent="0.2">
      <c r="C805" s="86" t="s">
        <v>763</v>
      </c>
      <c r="D805" s="86"/>
      <c r="E805" s="86"/>
      <c r="F805" s="86"/>
      <c r="G805" s="86"/>
      <c r="H805" s="86"/>
      <c r="I805" s="87">
        <v>14153.999999999998</v>
      </c>
      <c r="J805" s="87"/>
      <c r="K805" s="87">
        <v>1132.32</v>
      </c>
      <c r="L805" s="87"/>
      <c r="AD805">
        <v>72.19</v>
      </c>
      <c r="AE805">
        <v>37.950000000000003</v>
      </c>
      <c r="AN805" s="49">
        <v>1132.32</v>
      </c>
      <c r="AO805" s="49">
        <v>37.19</v>
      </c>
      <c r="AQ805" t="s">
        <v>764</v>
      </c>
      <c r="AR805" s="49">
        <v>406.57</v>
      </c>
      <c r="AT805" s="49">
        <v>10.5</v>
      </c>
      <c r="AV805" t="s">
        <v>764</v>
      </c>
      <c r="AW805" s="49">
        <v>60.79</v>
      </c>
      <c r="AZ805">
        <v>404.56</v>
      </c>
      <c r="BA805">
        <v>212.71</v>
      </c>
      <c r="CD805">
        <v>2</v>
      </c>
    </row>
    <row r="806" spans="1:83" ht="42.75" x14ac:dyDescent="0.2">
      <c r="A806" s="51" t="s">
        <v>245</v>
      </c>
      <c r="B806" s="43" t="s">
        <v>223</v>
      </c>
      <c r="C806" s="43" t="s">
        <v>224</v>
      </c>
      <c r="D806" s="44" t="s">
        <v>88</v>
      </c>
      <c r="E806" s="45">
        <v>8</v>
      </c>
      <c r="F806" s="46"/>
      <c r="G806" s="45">
        <v>8</v>
      </c>
      <c r="H806" s="47"/>
      <c r="I806" s="48"/>
      <c r="J806" s="47">
        <v>940.66</v>
      </c>
      <c r="K806" s="43"/>
      <c r="L806" s="47">
        <v>7525.28</v>
      </c>
    </row>
    <row r="807" spans="1:83" ht="15" x14ac:dyDescent="0.2">
      <c r="C807" s="86" t="s">
        <v>763</v>
      </c>
      <c r="D807" s="86"/>
      <c r="E807" s="86"/>
      <c r="F807" s="86"/>
      <c r="G807" s="86"/>
      <c r="H807" s="86"/>
      <c r="I807" s="87">
        <v>940.66</v>
      </c>
      <c r="J807" s="87"/>
      <c r="K807" s="87">
        <v>7525.28</v>
      </c>
      <c r="L807" s="87"/>
      <c r="AD807">
        <v>0</v>
      </c>
      <c r="AE807">
        <v>0</v>
      </c>
      <c r="AN807" s="49">
        <v>7525.28</v>
      </c>
      <c r="AO807">
        <v>0</v>
      </c>
      <c r="AQ807" t="s">
        <v>764</v>
      </c>
      <c r="AR807">
        <v>0</v>
      </c>
      <c r="AT807">
        <v>0</v>
      </c>
      <c r="AV807" t="s">
        <v>764</v>
      </c>
      <c r="AW807" s="49">
        <v>7525.28</v>
      </c>
      <c r="AX807" s="49">
        <v>7525.28</v>
      </c>
      <c r="AZ807">
        <v>0</v>
      </c>
      <c r="BA807">
        <v>0</v>
      </c>
      <c r="CD807">
        <v>1</v>
      </c>
    </row>
    <row r="808" spans="1:83" ht="57" x14ac:dyDescent="0.2">
      <c r="A808" s="34" t="s">
        <v>246</v>
      </c>
      <c r="B808" s="36" t="s">
        <v>842</v>
      </c>
      <c r="C808" s="36" t="s">
        <v>247</v>
      </c>
      <c r="D808" s="37" t="s">
        <v>79</v>
      </c>
      <c r="E808" s="38">
        <v>0.51</v>
      </c>
      <c r="F808" s="35"/>
      <c r="G808" s="38">
        <v>0.51</v>
      </c>
      <c r="H808" s="40"/>
      <c r="I808" s="39"/>
      <c r="J808" s="40"/>
      <c r="K808" s="36"/>
      <c r="L808" s="40"/>
    </row>
    <row r="809" spans="1:83" x14ac:dyDescent="0.2">
      <c r="C809" s="52" t="s">
        <v>1024</v>
      </c>
    </row>
    <row r="810" spans="1:83" ht="15" x14ac:dyDescent="0.2">
      <c r="A810" s="35"/>
      <c r="B810" s="38">
        <v>1</v>
      </c>
      <c r="C810" s="35" t="s">
        <v>754</v>
      </c>
      <c r="D810" s="37" t="s">
        <v>517</v>
      </c>
      <c r="E810" s="41"/>
      <c r="F810" s="38"/>
      <c r="G810" s="41">
        <v>7.6295999999999999</v>
      </c>
      <c r="H810" s="38"/>
      <c r="I810" s="38"/>
      <c r="J810" s="38"/>
      <c r="K810" s="38"/>
      <c r="L810" s="42">
        <v>2089.14</v>
      </c>
    </row>
    <row r="811" spans="1:83" ht="28.5" x14ac:dyDescent="0.2">
      <c r="A811" s="36"/>
      <c r="B811" s="36" t="s">
        <v>570</v>
      </c>
      <c r="C811" s="36" t="s">
        <v>571</v>
      </c>
      <c r="D811" s="37" t="s">
        <v>517</v>
      </c>
      <c r="E811" s="38">
        <v>14.96</v>
      </c>
      <c r="F811" s="35"/>
      <c r="G811" s="38">
        <v>7.6295999999999999</v>
      </c>
      <c r="H811" s="40"/>
      <c r="I811" s="39"/>
      <c r="J811" s="40">
        <v>273.82</v>
      </c>
      <c r="K811" s="36"/>
      <c r="L811" s="40">
        <v>2089.14</v>
      </c>
    </row>
    <row r="812" spans="1:83" ht="15" x14ac:dyDescent="0.2">
      <c r="A812" s="35"/>
      <c r="B812" s="38">
        <v>2</v>
      </c>
      <c r="C812" s="35" t="s">
        <v>755</v>
      </c>
      <c r="D812" s="37"/>
      <c r="E812" s="41"/>
      <c r="F812" s="38"/>
      <c r="G812" s="41"/>
      <c r="H812" s="38"/>
      <c r="I812" s="38"/>
      <c r="J812" s="38"/>
      <c r="K812" s="38"/>
      <c r="L812" s="42">
        <v>231.75000000000003</v>
      </c>
    </row>
    <row r="813" spans="1:83" ht="15" x14ac:dyDescent="0.2">
      <c r="A813" s="35"/>
      <c r="B813" s="38"/>
      <c r="C813" s="35" t="s">
        <v>758</v>
      </c>
      <c r="D813" s="37" t="s">
        <v>517</v>
      </c>
      <c r="E813" s="41"/>
      <c r="F813" s="38"/>
      <c r="G813" s="41">
        <v>3.7739999999999996</v>
      </c>
      <c r="H813" s="38"/>
      <c r="I813" s="38"/>
      <c r="J813" s="38"/>
      <c r="K813" s="38"/>
      <c r="L813" s="42">
        <v>66.95</v>
      </c>
      <c r="CE813">
        <v>1</v>
      </c>
    </row>
    <row r="814" spans="1:83" ht="28.5" x14ac:dyDescent="0.2">
      <c r="A814" s="36"/>
      <c r="B814" s="36" t="s">
        <v>518</v>
      </c>
      <c r="C814" s="36" t="s">
        <v>519</v>
      </c>
      <c r="D814" s="37" t="s">
        <v>520</v>
      </c>
      <c r="E814" s="38">
        <v>0.2</v>
      </c>
      <c r="F814" s="35"/>
      <c r="G814" s="38">
        <v>0.10199999999999999</v>
      </c>
      <c r="H814" s="40"/>
      <c r="I814" s="39"/>
      <c r="J814" s="40">
        <v>1482.53</v>
      </c>
      <c r="K814" s="36"/>
      <c r="L814" s="40">
        <v>151.22</v>
      </c>
    </row>
    <row r="815" spans="1:83" ht="28.5" x14ac:dyDescent="0.2">
      <c r="A815" s="36"/>
      <c r="B815" s="36" t="s">
        <v>521</v>
      </c>
      <c r="C815" s="36" t="s">
        <v>756</v>
      </c>
      <c r="D815" s="37" t="s">
        <v>517</v>
      </c>
      <c r="E815" s="38">
        <v>0.2</v>
      </c>
      <c r="F815" s="35"/>
      <c r="G815" s="38">
        <v>0.10199999999999999</v>
      </c>
      <c r="H815" s="40"/>
      <c r="I815" s="39"/>
      <c r="J815" s="40">
        <v>376.24</v>
      </c>
      <c r="K815" s="36"/>
      <c r="L815" s="40">
        <v>38.380000000000003</v>
      </c>
      <c r="CE815">
        <v>1</v>
      </c>
    </row>
    <row r="816" spans="1:83" ht="28.5" x14ac:dyDescent="0.2">
      <c r="A816" s="36"/>
      <c r="B816" s="36" t="s">
        <v>606</v>
      </c>
      <c r="C816" s="36" t="s">
        <v>607</v>
      </c>
      <c r="D816" s="37" t="s">
        <v>520</v>
      </c>
      <c r="E816" s="38">
        <v>3.5</v>
      </c>
      <c r="F816" s="35"/>
      <c r="G816" s="38">
        <v>1.7849999999999999</v>
      </c>
      <c r="H816" s="40">
        <v>1.75</v>
      </c>
      <c r="I816" s="39">
        <v>1.34</v>
      </c>
      <c r="J816" s="40">
        <v>2.35</v>
      </c>
      <c r="K816" s="36"/>
      <c r="L816" s="40">
        <v>4.1900000000000004</v>
      </c>
    </row>
    <row r="817" spans="1:83" ht="28.5" x14ac:dyDescent="0.2">
      <c r="A817" s="36"/>
      <c r="B817" s="36" t="s">
        <v>608</v>
      </c>
      <c r="C817" s="36" t="s">
        <v>609</v>
      </c>
      <c r="D817" s="37" t="s">
        <v>520</v>
      </c>
      <c r="E817" s="38">
        <v>3.5</v>
      </c>
      <c r="F817" s="35"/>
      <c r="G817" s="38">
        <v>1.7849999999999999</v>
      </c>
      <c r="H817" s="40">
        <v>8.84</v>
      </c>
      <c r="I817" s="39">
        <v>1.29</v>
      </c>
      <c r="J817" s="40">
        <v>11.4</v>
      </c>
      <c r="K817" s="36"/>
      <c r="L817" s="40">
        <v>20.350000000000001</v>
      </c>
    </row>
    <row r="818" spans="1:83" ht="28.5" x14ac:dyDescent="0.2">
      <c r="A818" s="36"/>
      <c r="B818" s="36" t="s">
        <v>532</v>
      </c>
      <c r="C818" s="36" t="s">
        <v>533</v>
      </c>
      <c r="D818" s="37" t="s">
        <v>520</v>
      </c>
      <c r="E818" s="38">
        <v>0.2</v>
      </c>
      <c r="F818" s="35"/>
      <c r="G818" s="38">
        <v>0.10199999999999999</v>
      </c>
      <c r="H818" s="40"/>
      <c r="I818" s="39"/>
      <c r="J818" s="40">
        <v>548.96</v>
      </c>
      <c r="K818" s="36"/>
      <c r="L818" s="40">
        <v>55.99</v>
      </c>
    </row>
    <row r="819" spans="1:83" ht="28.5" x14ac:dyDescent="0.2">
      <c r="A819" s="36"/>
      <c r="B819" s="36" t="s">
        <v>526</v>
      </c>
      <c r="C819" s="36" t="s">
        <v>757</v>
      </c>
      <c r="D819" s="37" t="s">
        <v>517</v>
      </c>
      <c r="E819" s="38">
        <v>0.2</v>
      </c>
      <c r="F819" s="35"/>
      <c r="G819" s="38">
        <v>0.10199999999999999</v>
      </c>
      <c r="H819" s="40"/>
      <c r="I819" s="39"/>
      <c r="J819" s="40">
        <v>280.08999999999997</v>
      </c>
      <c r="K819" s="36"/>
      <c r="L819" s="40">
        <v>28.57</v>
      </c>
      <c r="CE819">
        <v>1</v>
      </c>
    </row>
    <row r="820" spans="1:83" ht="15" x14ac:dyDescent="0.2">
      <c r="A820" s="35"/>
      <c r="B820" s="38">
        <v>4</v>
      </c>
      <c r="C820" s="35" t="s">
        <v>774</v>
      </c>
      <c r="D820" s="37"/>
      <c r="E820" s="41"/>
      <c r="F820" s="38"/>
      <c r="G820" s="41"/>
      <c r="H820" s="38"/>
      <c r="I820" s="38"/>
      <c r="J820" s="38"/>
      <c r="K820" s="38"/>
      <c r="L820" s="42">
        <v>235.53</v>
      </c>
    </row>
    <row r="821" spans="1:83" ht="57" x14ac:dyDescent="0.2">
      <c r="A821" s="36"/>
      <c r="B821" s="36" t="s">
        <v>610</v>
      </c>
      <c r="C821" s="36" t="s">
        <v>611</v>
      </c>
      <c r="D821" s="37" t="s">
        <v>612</v>
      </c>
      <c r="E821" s="38">
        <v>0.245</v>
      </c>
      <c r="F821" s="35"/>
      <c r="G821" s="38">
        <v>0.12495000000000001</v>
      </c>
      <c r="H821" s="40">
        <v>37.71</v>
      </c>
      <c r="I821" s="39">
        <v>1.45</v>
      </c>
      <c r="J821" s="40">
        <v>54.68</v>
      </c>
      <c r="K821" s="36"/>
      <c r="L821" s="40">
        <v>6.83</v>
      </c>
    </row>
    <row r="822" spans="1:83" ht="57" x14ac:dyDescent="0.2">
      <c r="A822" s="36"/>
      <c r="B822" s="36" t="s">
        <v>627</v>
      </c>
      <c r="C822" s="36" t="s">
        <v>628</v>
      </c>
      <c r="D822" s="37" t="s">
        <v>117</v>
      </c>
      <c r="E822" s="38">
        <v>1.1E-4</v>
      </c>
      <c r="F822" s="35"/>
      <c r="G822" s="38">
        <v>5.6100000000000002E-5</v>
      </c>
      <c r="H822" s="40">
        <v>99190.96</v>
      </c>
      <c r="I822" s="39">
        <v>1.1299999999999999</v>
      </c>
      <c r="J822" s="40">
        <v>112085.78</v>
      </c>
      <c r="K822" s="36"/>
      <c r="L822" s="40">
        <v>6.29</v>
      </c>
    </row>
    <row r="823" spans="1:83" ht="28.5" x14ac:dyDescent="0.2">
      <c r="A823" s="36"/>
      <c r="B823" s="36" t="s">
        <v>625</v>
      </c>
      <c r="C823" s="36" t="s">
        <v>626</v>
      </c>
      <c r="D823" s="37" t="s">
        <v>258</v>
      </c>
      <c r="E823" s="38">
        <v>0.25</v>
      </c>
      <c r="F823" s="35"/>
      <c r="G823" s="38">
        <v>0.1275</v>
      </c>
      <c r="H823" s="40">
        <v>931.11</v>
      </c>
      <c r="I823" s="39">
        <v>1.61</v>
      </c>
      <c r="J823" s="40">
        <v>1499.09</v>
      </c>
      <c r="K823" s="36"/>
      <c r="L823" s="40">
        <v>191.13</v>
      </c>
    </row>
    <row r="824" spans="1:83" ht="14.25" x14ac:dyDescent="0.2">
      <c r="A824" s="36"/>
      <c r="B824" s="36" t="s">
        <v>619</v>
      </c>
      <c r="C824" s="43" t="s">
        <v>620</v>
      </c>
      <c r="D824" s="44" t="s">
        <v>117</v>
      </c>
      <c r="E824" s="45">
        <v>7.2000000000000005E-4</v>
      </c>
      <c r="F824" s="46"/>
      <c r="G824" s="45">
        <v>3.6719999999999998E-4</v>
      </c>
      <c r="H824" s="47">
        <v>82698.14</v>
      </c>
      <c r="I824" s="48">
        <v>1.03</v>
      </c>
      <c r="J824" s="47">
        <v>85179.08</v>
      </c>
      <c r="K824" s="43"/>
      <c r="L824" s="47">
        <v>31.28</v>
      </c>
    </row>
    <row r="825" spans="1:83" ht="15" x14ac:dyDescent="0.2">
      <c r="A825" s="36"/>
      <c r="B825" s="36"/>
      <c r="C825" s="50" t="s">
        <v>759</v>
      </c>
      <c r="D825" s="37"/>
      <c r="E825" s="38"/>
      <c r="F825" s="35"/>
      <c r="G825" s="38"/>
      <c r="H825" s="40"/>
      <c r="I825" s="39"/>
      <c r="J825" s="40"/>
      <c r="K825" s="36"/>
      <c r="L825" s="40">
        <v>2623.37</v>
      </c>
    </row>
    <row r="826" spans="1:83" ht="14.25" x14ac:dyDescent="0.2">
      <c r="A826" s="36"/>
      <c r="B826" s="36"/>
      <c r="C826" s="36" t="s">
        <v>760</v>
      </c>
      <c r="D826" s="37"/>
      <c r="E826" s="38"/>
      <c r="F826" s="35"/>
      <c r="G826" s="38"/>
      <c r="H826" s="40"/>
      <c r="I826" s="39"/>
      <c r="J826" s="40"/>
      <c r="K826" s="36"/>
      <c r="L826" s="40">
        <v>2156.0899999999997</v>
      </c>
    </row>
    <row r="827" spans="1:83" ht="28.5" x14ac:dyDescent="0.2">
      <c r="A827" s="36"/>
      <c r="B827" s="36" t="s">
        <v>112</v>
      </c>
      <c r="C827" s="36" t="s">
        <v>805</v>
      </c>
      <c r="D827" s="37" t="s">
        <v>707</v>
      </c>
      <c r="E827" s="38">
        <v>97</v>
      </c>
      <c r="F827" s="35"/>
      <c r="G827" s="38">
        <v>97</v>
      </c>
      <c r="H827" s="40"/>
      <c r="I827" s="39"/>
      <c r="J827" s="40"/>
      <c r="K827" s="36"/>
      <c r="L827" s="40">
        <v>2091.41</v>
      </c>
    </row>
    <row r="828" spans="1:83" ht="28.5" x14ac:dyDescent="0.2">
      <c r="A828" s="43"/>
      <c r="B828" s="43" t="s">
        <v>113</v>
      </c>
      <c r="C828" s="43" t="s">
        <v>806</v>
      </c>
      <c r="D828" s="44" t="s">
        <v>707</v>
      </c>
      <c r="E828" s="45">
        <v>51</v>
      </c>
      <c r="F828" s="46"/>
      <c r="G828" s="45">
        <v>51</v>
      </c>
      <c r="H828" s="47"/>
      <c r="I828" s="48"/>
      <c r="J828" s="47"/>
      <c r="K828" s="43"/>
      <c r="L828" s="47">
        <v>1099.6099999999999</v>
      </c>
    </row>
    <row r="829" spans="1:83" ht="15" x14ac:dyDescent="0.2">
      <c r="C829" s="86" t="s">
        <v>763</v>
      </c>
      <c r="D829" s="86"/>
      <c r="E829" s="86"/>
      <c r="F829" s="86"/>
      <c r="G829" s="86"/>
      <c r="H829" s="86"/>
      <c r="I829" s="87">
        <v>11400.764705882351</v>
      </c>
      <c r="J829" s="87"/>
      <c r="K829" s="87">
        <v>5814.3899999999994</v>
      </c>
      <c r="L829" s="87"/>
      <c r="AD829">
        <v>460.15</v>
      </c>
      <c r="AE829">
        <v>241.93</v>
      </c>
      <c r="AN829" s="49">
        <v>5814.3899999999994</v>
      </c>
      <c r="AO829" s="49">
        <v>231.75000000000003</v>
      </c>
      <c r="AQ829" t="s">
        <v>764</v>
      </c>
      <c r="AR829" s="49">
        <v>2089.14</v>
      </c>
      <c r="AT829" s="49">
        <v>66.95</v>
      </c>
      <c r="AV829" t="s">
        <v>764</v>
      </c>
      <c r="AW829" s="49">
        <v>235.53</v>
      </c>
      <c r="AZ829">
        <v>2091.41</v>
      </c>
      <c r="BA829">
        <v>1099.6099999999999</v>
      </c>
      <c r="CD829">
        <v>2</v>
      </c>
    </row>
    <row r="830" spans="1:83" ht="42.75" x14ac:dyDescent="0.2">
      <c r="A830" s="51" t="s">
        <v>248</v>
      </c>
      <c r="B830" s="43" t="s">
        <v>223</v>
      </c>
      <c r="C830" s="43" t="s">
        <v>224</v>
      </c>
      <c r="D830" s="44" t="s">
        <v>88</v>
      </c>
      <c r="E830" s="45">
        <v>53</v>
      </c>
      <c r="F830" s="46"/>
      <c r="G830" s="45">
        <v>53</v>
      </c>
      <c r="H830" s="47"/>
      <c r="I830" s="48"/>
      <c r="J830" s="47">
        <v>940.66</v>
      </c>
      <c r="K830" s="43"/>
      <c r="L830" s="47">
        <v>49854.98</v>
      </c>
    </row>
    <row r="831" spans="1:83" ht="15" x14ac:dyDescent="0.2">
      <c r="C831" s="86" t="s">
        <v>763</v>
      </c>
      <c r="D831" s="86"/>
      <c r="E831" s="86"/>
      <c r="F831" s="86"/>
      <c r="G831" s="86"/>
      <c r="H831" s="86"/>
      <c r="I831" s="87">
        <v>940.66000000000008</v>
      </c>
      <c r="J831" s="87"/>
      <c r="K831" s="87">
        <v>49854.98</v>
      </c>
      <c r="L831" s="87"/>
      <c r="AD831">
        <v>0</v>
      </c>
      <c r="AE831">
        <v>0</v>
      </c>
      <c r="AN831" s="49">
        <v>49854.98</v>
      </c>
      <c r="AO831">
        <v>0</v>
      </c>
      <c r="AQ831" t="s">
        <v>764</v>
      </c>
      <c r="AR831">
        <v>0</v>
      </c>
      <c r="AT831">
        <v>0</v>
      </c>
      <c r="AV831" t="s">
        <v>764</v>
      </c>
      <c r="AW831" s="49">
        <v>49854.98</v>
      </c>
      <c r="AX831" s="49">
        <v>49854.98</v>
      </c>
      <c r="AZ831">
        <v>0</v>
      </c>
      <c r="BA831">
        <v>0</v>
      </c>
      <c r="CD831">
        <v>1</v>
      </c>
    </row>
    <row r="832" spans="1:83" ht="57" x14ac:dyDescent="0.2">
      <c r="A832" s="51" t="s">
        <v>249</v>
      </c>
      <c r="B832" s="43" t="s">
        <v>150</v>
      </c>
      <c r="C832" s="43" t="s">
        <v>151</v>
      </c>
      <c r="D832" s="44" t="s">
        <v>5</v>
      </c>
      <c r="E832" s="45">
        <v>0.36</v>
      </c>
      <c r="F832" s="46"/>
      <c r="G832" s="45">
        <v>0.36</v>
      </c>
      <c r="H832" s="47">
        <v>4136.76</v>
      </c>
      <c r="I832" s="48">
        <v>1.41</v>
      </c>
      <c r="J832" s="47">
        <v>5832.83</v>
      </c>
      <c r="K832" s="43"/>
      <c r="L832" s="47">
        <v>2099.8200000000002</v>
      </c>
    </row>
    <row r="833" spans="1:83" ht="15" x14ac:dyDescent="0.2">
      <c r="C833" s="86" t="s">
        <v>763</v>
      </c>
      <c r="D833" s="86"/>
      <c r="E833" s="86"/>
      <c r="F833" s="86"/>
      <c r="G833" s="86"/>
      <c r="H833" s="86"/>
      <c r="I833" s="87">
        <v>5832.8333333333339</v>
      </c>
      <c r="J833" s="87"/>
      <c r="K833" s="87">
        <v>2099.8200000000002</v>
      </c>
      <c r="L833" s="87"/>
      <c r="AD833">
        <v>0</v>
      </c>
      <c r="AE833">
        <v>0</v>
      </c>
      <c r="AN833" s="49">
        <v>2099.8200000000002</v>
      </c>
      <c r="AO833">
        <v>0</v>
      </c>
      <c r="AQ833" t="s">
        <v>764</v>
      </c>
      <c r="AR833">
        <v>0</v>
      </c>
      <c r="AT833">
        <v>0</v>
      </c>
      <c r="AV833" t="s">
        <v>764</v>
      </c>
      <c r="AW833" s="49">
        <v>2099.8200000000002</v>
      </c>
      <c r="AZ833">
        <v>0</v>
      </c>
      <c r="BA833">
        <v>0</v>
      </c>
      <c r="CD833">
        <v>1</v>
      </c>
    </row>
    <row r="834" spans="1:83" ht="28.5" x14ac:dyDescent="0.2">
      <c r="A834" s="34" t="s">
        <v>250</v>
      </c>
      <c r="B834" s="36" t="s">
        <v>153</v>
      </c>
      <c r="C834" s="36" t="s">
        <v>154</v>
      </c>
      <c r="D834" s="37" t="s">
        <v>130</v>
      </c>
      <c r="E834" s="38">
        <v>0.18</v>
      </c>
      <c r="F834" s="35"/>
      <c r="G834" s="38">
        <v>0.18</v>
      </c>
      <c r="H834" s="40">
        <v>1367.14</v>
      </c>
      <c r="I834" s="39">
        <v>1.1399999999999999</v>
      </c>
      <c r="J834" s="40">
        <v>1558.54</v>
      </c>
      <c r="K834" s="36"/>
      <c r="L834" s="40">
        <v>280.54000000000002</v>
      </c>
    </row>
    <row r="835" spans="1:83" x14ac:dyDescent="0.2">
      <c r="A835" s="61"/>
      <c r="B835" s="61"/>
      <c r="C835" s="62" t="s">
        <v>1017</v>
      </c>
      <c r="D835" s="61"/>
      <c r="E835" s="61"/>
      <c r="F835" s="61"/>
      <c r="G835" s="61"/>
      <c r="H835" s="61"/>
      <c r="I835" s="61"/>
      <c r="J835" s="61"/>
      <c r="K835" s="61"/>
      <c r="L835" s="61"/>
    </row>
    <row r="836" spans="1:83" ht="15" x14ac:dyDescent="0.2">
      <c r="C836" s="86" t="s">
        <v>763</v>
      </c>
      <c r="D836" s="86"/>
      <c r="E836" s="86"/>
      <c r="F836" s="86"/>
      <c r="G836" s="86"/>
      <c r="H836" s="86"/>
      <c r="I836" s="87">
        <v>1558.5555555555557</v>
      </c>
      <c r="J836" s="87"/>
      <c r="K836" s="87">
        <v>280.54000000000002</v>
      </c>
      <c r="L836" s="87"/>
      <c r="AD836">
        <v>0</v>
      </c>
      <c r="AE836">
        <v>0</v>
      </c>
      <c r="AN836" s="49">
        <v>280.54000000000002</v>
      </c>
      <c r="AO836">
        <v>0</v>
      </c>
      <c r="AQ836" t="s">
        <v>764</v>
      </c>
      <c r="AR836">
        <v>0</v>
      </c>
      <c r="AT836">
        <v>0</v>
      </c>
      <c r="AV836" t="s">
        <v>764</v>
      </c>
      <c r="AW836" s="49">
        <v>280.54000000000002</v>
      </c>
      <c r="AZ836">
        <v>0</v>
      </c>
      <c r="BA836">
        <v>0</v>
      </c>
      <c r="CD836">
        <v>1</v>
      </c>
    </row>
    <row r="837" spans="1:83" ht="28.5" x14ac:dyDescent="0.2">
      <c r="A837" s="34" t="s">
        <v>251</v>
      </c>
      <c r="B837" s="36" t="s">
        <v>843</v>
      </c>
      <c r="C837" s="36" t="s">
        <v>252</v>
      </c>
      <c r="D837" s="37" t="s">
        <v>88</v>
      </c>
      <c r="E837" s="38">
        <v>12</v>
      </c>
      <c r="F837" s="35"/>
      <c r="G837" s="38">
        <v>12</v>
      </c>
      <c r="H837" s="40"/>
      <c r="I837" s="39"/>
      <c r="J837" s="40"/>
      <c r="K837" s="36"/>
      <c r="L837" s="40"/>
    </row>
    <row r="838" spans="1:83" ht="15" x14ac:dyDescent="0.2">
      <c r="A838" s="35"/>
      <c r="B838" s="38">
        <v>1</v>
      </c>
      <c r="C838" s="35" t="s">
        <v>754</v>
      </c>
      <c r="D838" s="37" t="s">
        <v>517</v>
      </c>
      <c r="E838" s="41"/>
      <c r="F838" s="38"/>
      <c r="G838" s="41">
        <v>3.36</v>
      </c>
      <c r="H838" s="38"/>
      <c r="I838" s="38"/>
      <c r="J838" s="38"/>
      <c r="K838" s="38"/>
      <c r="L838" s="42">
        <v>835.73</v>
      </c>
    </row>
    <row r="839" spans="1:83" ht="28.5" x14ac:dyDescent="0.2">
      <c r="A839" s="36"/>
      <c r="B839" s="36" t="s">
        <v>604</v>
      </c>
      <c r="C839" s="36" t="s">
        <v>605</v>
      </c>
      <c r="D839" s="37" t="s">
        <v>517</v>
      </c>
      <c r="E839" s="38">
        <v>0.28000000000000003</v>
      </c>
      <c r="F839" s="35"/>
      <c r="G839" s="38">
        <v>3.36</v>
      </c>
      <c r="H839" s="40"/>
      <c r="I839" s="39"/>
      <c r="J839" s="40">
        <v>248.73</v>
      </c>
      <c r="K839" s="36"/>
      <c r="L839" s="40">
        <v>835.73</v>
      </c>
    </row>
    <row r="840" spans="1:83" ht="15" x14ac:dyDescent="0.2">
      <c r="A840" s="35"/>
      <c r="B840" s="38">
        <v>2</v>
      </c>
      <c r="C840" s="35" t="s">
        <v>755</v>
      </c>
      <c r="D840" s="37"/>
      <c r="E840" s="41"/>
      <c r="F840" s="38"/>
      <c r="G840" s="41"/>
      <c r="H840" s="38"/>
      <c r="I840" s="38"/>
      <c r="J840" s="38"/>
      <c r="K840" s="38"/>
      <c r="L840" s="42">
        <v>953.3</v>
      </c>
    </row>
    <row r="841" spans="1:83" ht="15" x14ac:dyDescent="0.2">
      <c r="A841" s="35"/>
      <c r="B841" s="38"/>
      <c r="C841" s="35" t="s">
        <v>758</v>
      </c>
      <c r="D841" s="37" t="s">
        <v>517</v>
      </c>
      <c r="E841" s="41"/>
      <c r="F841" s="38"/>
      <c r="G841" s="41">
        <v>0.84</v>
      </c>
      <c r="H841" s="38"/>
      <c r="I841" s="38"/>
      <c r="J841" s="38"/>
      <c r="K841" s="38"/>
      <c r="L841" s="42">
        <v>270.39</v>
      </c>
      <c r="CE841">
        <v>1</v>
      </c>
    </row>
    <row r="842" spans="1:83" ht="42.75" x14ac:dyDescent="0.2">
      <c r="A842" s="36"/>
      <c r="B842" s="36" t="s">
        <v>629</v>
      </c>
      <c r="C842" s="36" t="s">
        <v>630</v>
      </c>
      <c r="D842" s="37" t="s">
        <v>520</v>
      </c>
      <c r="E842" s="38">
        <v>7.0000000000000007E-2</v>
      </c>
      <c r="F842" s="35"/>
      <c r="G842" s="38">
        <v>0.84</v>
      </c>
      <c r="H842" s="40">
        <v>995.51</v>
      </c>
      <c r="I842" s="39">
        <v>1.1399999999999999</v>
      </c>
      <c r="J842" s="40">
        <v>1134.8800000000001</v>
      </c>
      <c r="K842" s="36"/>
      <c r="L842" s="40">
        <v>953.3</v>
      </c>
    </row>
    <row r="843" spans="1:83" ht="28.5" x14ac:dyDescent="0.2">
      <c r="A843" s="36"/>
      <c r="B843" s="36" t="s">
        <v>531</v>
      </c>
      <c r="C843" s="36" t="s">
        <v>773</v>
      </c>
      <c r="D843" s="37" t="s">
        <v>517</v>
      </c>
      <c r="E843" s="38">
        <v>7.0000000000000007E-2</v>
      </c>
      <c r="F843" s="35"/>
      <c r="G843" s="38">
        <v>0.84</v>
      </c>
      <c r="H843" s="40"/>
      <c r="I843" s="39"/>
      <c r="J843" s="40">
        <v>321.89</v>
      </c>
      <c r="K843" s="36"/>
      <c r="L843" s="40">
        <v>270.39</v>
      </c>
      <c r="CE843">
        <v>1</v>
      </c>
    </row>
    <row r="844" spans="1:83" ht="15" x14ac:dyDescent="0.2">
      <c r="A844" s="35"/>
      <c r="B844" s="38">
        <v>4</v>
      </c>
      <c r="C844" s="35" t="s">
        <v>774</v>
      </c>
      <c r="D844" s="37"/>
      <c r="E844" s="41"/>
      <c r="F844" s="38"/>
      <c r="G844" s="41"/>
      <c r="H844" s="38"/>
      <c r="I844" s="38"/>
      <c r="J844" s="38"/>
      <c r="K844" s="38"/>
      <c r="L844" s="42">
        <v>4429.3799999999992</v>
      </c>
    </row>
    <row r="845" spans="1:83" ht="42.75" x14ac:dyDescent="0.2">
      <c r="A845" s="36"/>
      <c r="B845" s="36" t="s">
        <v>631</v>
      </c>
      <c r="C845" s="36" t="s">
        <v>632</v>
      </c>
      <c r="D845" s="37" t="s">
        <v>130</v>
      </c>
      <c r="E845" s="38">
        <v>0.10299999999999999</v>
      </c>
      <c r="F845" s="35"/>
      <c r="G845" s="38">
        <v>1.236</v>
      </c>
      <c r="H845" s="40">
        <v>978.09</v>
      </c>
      <c r="I845" s="39">
        <v>1.1299999999999999</v>
      </c>
      <c r="J845" s="40">
        <v>1105.24</v>
      </c>
      <c r="K845" s="36"/>
      <c r="L845" s="40">
        <v>1366.08</v>
      </c>
    </row>
    <row r="846" spans="1:83" ht="57" x14ac:dyDescent="0.2">
      <c r="A846" s="36"/>
      <c r="B846" s="36" t="s">
        <v>633</v>
      </c>
      <c r="C846" s="36" t="s">
        <v>634</v>
      </c>
      <c r="D846" s="37" t="s">
        <v>117</v>
      </c>
      <c r="E846" s="38">
        <v>5.0000000000000002E-5</v>
      </c>
      <c r="F846" s="35"/>
      <c r="G846" s="38">
        <v>5.9999999999999995E-4</v>
      </c>
      <c r="H846" s="40">
        <v>110308.96</v>
      </c>
      <c r="I846" s="39">
        <v>1.1299999999999999</v>
      </c>
      <c r="J846" s="40">
        <v>124649.12</v>
      </c>
      <c r="K846" s="36"/>
      <c r="L846" s="40">
        <v>74.790000000000006</v>
      </c>
    </row>
    <row r="847" spans="1:83" ht="14.25" x14ac:dyDescent="0.2">
      <c r="A847" s="36"/>
      <c r="B847" s="36" t="s">
        <v>635</v>
      </c>
      <c r="C847" s="36" t="s">
        <v>636</v>
      </c>
      <c r="D847" s="37" t="s">
        <v>117</v>
      </c>
      <c r="E847" s="38">
        <v>1.0499999999999999E-3</v>
      </c>
      <c r="F847" s="35"/>
      <c r="G847" s="38">
        <v>1.26E-2</v>
      </c>
      <c r="H847" s="40">
        <v>4338.2700000000004</v>
      </c>
      <c r="I847" s="39">
        <v>1.04</v>
      </c>
      <c r="J847" s="40">
        <v>4511.8</v>
      </c>
      <c r="K847" s="36"/>
      <c r="L847" s="40">
        <v>56.85</v>
      </c>
    </row>
    <row r="848" spans="1:83" ht="28.5" x14ac:dyDescent="0.2">
      <c r="A848" s="36"/>
      <c r="B848" s="36" t="s">
        <v>617</v>
      </c>
      <c r="C848" s="36" t="s">
        <v>618</v>
      </c>
      <c r="D848" s="37" t="s">
        <v>258</v>
      </c>
      <c r="E848" s="38">
        <v>0.04</v>
      </c>
      <c r="F848" s="35"/>
      <c r="G848" s="38">
        <v>0.48</v>
      </c>
      <c r="H848" s="40">
        <v>79.88</v>
      </c>
      <c r="I848" s="39">
        <v>1.33</v>
      </c>
      <c r="J848" s="40">
        <v>106.24</v>
      </c>
      <c r="K848" s="36"/>
      <c r="L848" s="40">
        <v>51</v>
      </c>
    </row>
    <row r="849" spans="1:82" ht="42.75" x14ac:dyDescent="0.2">
      <c r="A849" s="36"/>
      <c r="B849" s="36" t="s">
        <v>637</v>
      </c>
      <c r="C849" s="36" t="s">
        <v>638</v>
      </c>
      <c r="D849" s="37" t="s">
        <v>258</v>
      </c>
      <c r="E849" s="38">
        <v>0.03</v>
      </c>
      <c r="F849" s="35"/>
      <c r="G849" s="38">
        <v>0.36</v>
      </c>
      <c r="H849" s="40">
        <v>67.59</v>
      </c>
      <c r="I849" s="39">
        <v>1.73</v>
      </c>
      <c r="J849" s="40">
        <v>116.93</v>
      </c>
      <c r="K849" s="36"/>
      <c r="L849" s="40">
        <v>42.09</v>
      </c>
    </row>
    <row r="850" spans="1:82" ht="14.25" x14ac:dyDescent="0.2">
      <c r="A850" s="36"/>
      <c r="B850" s="36" t="s">
        <v>639</v>
      </c>
      <c r="C850" s="36" t="s">
        <v>640</v>
      </c>
      <c r="D850" s="37" t="s">
        <v>258</v>
      </c>
      <c r="E850" s="38">
        <v>1.7000000000000001E-2</v>
      </c>
      <c r="F850" s="35"/>
      <c r="G850" s="38">
        <v>0.20399999999999999</v>
      </c>
      <c r="H850" s="40">
        <v>133.31</v>
      </c>
      <c r="I850" s="39">
        <v>1.17</v>
      </c>
      <c r="J850" s="40">
        <v>155.97</v>
      </c>
      <c r="K850" s="36"/>
      <c r="L850" s="40">
        <v>31.82</v>
      </c>
    </row>
    <row r="851" spans="1:82" ht="28.5" x14ac:dyDescent="0.2">
      <c r="A851" s="36"/>
      <c r="B851" s="36" t="s">
        <v>641</v>
      </c>
      <c r="C851" s="36" t="s">
        <v>642</v>
      </c>
      <c r="D851" s="37" t="s">
        <v>5</v>
      </c>
      <c r="E851" s="38">
        <v>1</v>
      </c>
      <c r="F851" s="35"/>
      <c r="G851" s="38">
        <v>12</v>
      </c>
      <c r="H851" s="40">
        <v>105.69</v>
      </c>
      <c r="I851" s="39">
        <v>1.1000000000000001</v>
      </c>
      <c r="J851" s="40">
        <v>116.26</v>
      </c>
      <c r="K851" s="36"/>
      <c r="L851" s="40">
        <v>1395.12</v>
      </c>
    </row>
    <row r="852" spans="1:82" ht="14.25" x14ac:dyDescent="0.2">
      <c r="A852" s="36"/>
      <c r="B852" s="36" t="s">
        <v>643</v>
      </c>
      <c r="C852" s="43" t="s">
        <v>644</v>
      </c>
      <c r="D852" s="44" t="s">
        <v>130</v>
      </c>
      <c r="E852" s="45">
        <v>0.03</v>
      </c>
      <c r="F852" s="46"/>
      <c r="G852" s="45">
        <v>0.36</v>
      </c>
      <c r="H852" s="47">
        <v>3564.73</v>
      </c>
      <c r="I852" s="48">
        <v>1.1000000000000001</v>
      </c>
      <c r="J852" s="47">
        <v>3921.2</v>
      </c>
      <c r="K852" s="43"/>
      <c r="L852" s="47">
        <v>1411.63</v>
      </c>
    </row>
    <row r="853" spans="1:82" ht="15" x14ac:dyDescent="0.2">
      <c r="A853" s="36"/>
      <c r="B853" s="36"/>
      <c r="C853" s="50" t="s">
        <v>759</v>
      </c>
      <c r="D853" s="37"/>
      <c r="E853" s="38"/>
      <c r="F853" s="35"/>
      <c r="G853" s="38"/>
      <c r="H853" s="40"/>
      <c r="I853" s="39"/>
      <c r="J853" s="40"/>
      <c r="K853" s="36"/>
      <c r="L853" s="40">
        <v>6488.7999999999993</v>
      </c>
    </row>
    <row r="854" spans="1:82" ht="14.25" x14ac:dyDescent="0.2">
      <c r="A854" s="36"/>
      <c r="B854" s="36"/>
      <c r="C854" s="36" t="s">
        <v>760</v>
      </c>
      <c r="D854" s="37"/>
      <c r="E854" s="38"/>
      <c r="F854" s="35"/>
      <c r="G854" s="38"/>
      <c r="H854" s="40"/>
      <c r="I854" s="39"/>
      <c r="J854" s="40"/>
      <c r="K854" s="36"/>
      <c r="L854" s="40">
        <v>1106.1199999999999</v>
      </c>
    </row>
    <row r="855" spans="1:82" ht="28.5" x14ac:dyDescent="0.2">
      <c r="A855" s="36"/>
      <c r="B855" s="36" t="s">
        <v>253</v>
      </c>
      <c r="C855" s="36" t="s">
        <v>844</v>
      </c>
      <c r="D855" s="37" t="s">
        <v>707</v>
      </c>
      <c r="E855" s="38">
        <v>90</v>
      </c>
      <c r="F855" s="35"/>
      <c r="G855" s="38">
        <v>90</v>
      </c>
      <c r="H855" s="40"/>
      <c r="I855" s="39"/>
      <c r="J855" s="40"/>
      <c r="K855" s="36"/>
      <c r="L855" s="40">
        <v>995.51</v>
      </c>
    </row>
    <row r="856" spans="1:82" ht="28.5" x14ac:dyDescent="0.2">
      <c r="A856" s="43"/>
      <c r="B856" s="43" t="s">
        <v>254</v>
      </c>
      <c r="C856" s="43" t="s">
        <v>845</v>
      </c>
      <c r="D856" s="44" t="s">
        <v>707</v>
      </c>
      <c r="E856" s="45">
        <v>46</v>
      </c>
      <c r="F856" s="46"/>
      <c r="G856" s="45">
        <v>46</v>
      </c>
      <c r="H856" s="47"/>
      <c r="I856" s="48"/>
      <c r="J856" s="47"/>
      <c r="K856" s="43"/>
      <c r="L856" s="47">
        <v>508.82</v>
      </c>
    </row>
    <row r="857" spans="1:82" ht="15" x14ac:dyDescent="0.2">
      <c r="C857" s="86" t="s">
        <v>763</v>
      </c>
      <c r="D857" s="86"/>
      <c r="E857" s="86"/>
      <c r="F857" s="86"/>
      <c r="G857" s="86"/>
      <c r="H857" s="86"/>
      <c r="I857" s="87">
        <v>666.09416666666664</v>
      </c>
      <c r="J857" s="87"/>
      <c r="K857" s="87">
        <v>7993.1299999999992</v>
      </c>
      <c r="L857" s="87"/>
      <c r="AD857">
        <v>6162.7</v>
      </c>
      <c r="AE857">
        <v>3149.82</v>
      </c>
      <c r="AN857" s="49">
        <v>7993.1299999999992</v>
      </c>
      <c r="AO857" s="49">
        <v>953.3</v>
      </c>
      <c r="AQ857" t="s">
        <v>764</v>
      </c>
      <c r="AR857" s="49">
        <v>835.73</v>
      </c>
      <c r="AT857" s="49">
        <v>270.39</v>
      </c>
      <c r="AV857" t="s">
        <v>764</v>
      </c>
      <c r="AW857" s="49">
        <v>4429.3799999999992</v>
      </c>
      <c r="AZ857">
        <v>995.51</v>
      </c>
      <c r="BA857">
        <v>508.82</v>
      </c>
      <c r="CD857">
        <v>2</v>
      </c>
    </row>
    <row r="858" spans="1:82" ht="42.75" x14ac:dyDescent="0.2">
      <c r="A858" s="51" t="s">
        <v>255</v>
      </c>
      <c r="B858" s="43" t="s">
        <v>256</v>
      </c>
      <c r="C858" s="43" t="s">
        <v>257</v>
      </c>
      <c r="D858" s="44" t="s">
        <v>258</v>
      </c>
      <c r="E858" s="45">
        <v>88.32</v>
      </c>
      <c r="F858" s="46"/>
      <c r="G858" s="45">
        <v>88.32</v>
      </c>
      <c r="H858" s="47"/>
      <c r="I858" s="48"/>
      <c r="J858" s="47">
        <v>113.75</v>
      </c>
      <c r="K858" s="43"/>
      <c r="L858" s="47">
        <v>10046.4</v>
      </c>
    </row>
    <row r="859" spans="1:82" ht="15" x14ac:dyDescent="0.2">
      <c r="C859" s="86" t="s">
        <v>763</v>
      </c>
      <c r="D859" s="86"/>
      <c r="E859" s="86"/>
      <c r="F859" s="86"/>
      <c r="G859" s="86"/>
      <c r="H859" s="86"/>
      <c r="I859" s="87">
        <v>113.75</v>
      </c>
      <c r="J859" s="87"/>
      <c r="K859" s="87">
        <v>10046.4</v>
      </c>
      <c r="L859" s="87"/>
      <c r="AD859">
        <v>0</v>
      </c>
      <c r="AE859">
        <v>0</v>
      </c>
      <c r="AN859" s="49">
        <v>10046.4</v>
      </c>
      <c r="AO859">
        <v>0</v>
      </c>
      <c r="AQ859" t="s">
        <v>764</v>
      </c>
      <c r="AR859">
        <v>0</v>
      </c>
      <c r="AT859">
        <v>0</v>
      </c>
      <c r="AV859" t="s">
        <v>764</v>
      </c>
      <c r="AW859" s="49">
        <v>10046.4</v>
      </c>
      <c r="AX859" s="49">
        <v>10046.4</v>
      </c>
      <c r="AZ859">
        <v>0</v>
      </c>
      <c r="BA859">
        <v>0</v>
      </c>
      <c r="CD859">
        <v>1</v>
      </c>
    </row>
    <row r="860" spans="1:82" ht="71.25" x14ac:dyDescent="0.2">
      <c r="A860" s="34" t="s">
        <v>259</v>
      </c>
      <c r="B860" s="36" t="s">
        <v>846</v>
      </c>
      <c r="C860" s="36" t="s">
        <v>260</v>
      </c>
      <c r="D860" s="37" t="s">
        <v>5</v>
      </c>
      <c r="E860" s="38">
        <v>5</v>
      </c>
      <c r="F860" s="35"/>
      <c r="G860" s="38">
        <v>5</v>
      </c>
      <c r="H860" s="40"/>
      <c r="I860" s="39"/>
      <c r="J860" s="40"/>
      <c r="K860" s="36"/>
      <c r="L860" s="40"/>
    </row>
    <row r="861" spans="1:82" ht="15" x14ac:dyDescent="0.2">
      <c r="A861" s="35"/>
      <c r="B861" s="38">
        <v>1</v>
      </c>
      <c r="C861" s="35" t="s">
        <v>754</v>
      </c>
      <c r="D861" s="37" t="s">
        <v>517</v>
      </c>
      <c r="E861" s="41"/>
      <c r="F861" s="38"/>
      <c r="G861" s="41">
        <v>9.6999999999999993</v>
      </c>
      <c r="H861" s="38"/>
      <c r="I861" s="38"/>
      <c r="J861" s="38"/>
      <c r="K861" s="38"/>
      <c r="L861" s="42">
        <v>2656.05</v>
      </c>
    </row>
    <row r="862" spans="1:82" ht="28.5" x14ac:dyDescent="0.2">
      <c r="A862" s="36"/>
      <c r="B862" s="36" t="s">
        <v>570</v>
      </c>
      <c r="C862" s="36" t="s">
        <v>571</v>
      </c>
      <c r="D862" s="37" t="s">
        <v>517</v>
      </c>
      <c r="E862" s="38">
        <v>1.94</v>
      </c>
      <c r="F862" s="35"/>
      <c r="G862" s="38">
        <v>9.6999999999999993</v>
      </c>
      <c r="H862" s="40"/>
      <c r="I862" s="39"/>
      <c r="J862" s="40">
        <v>273.82</v>
      </c>
      <c r="K862" s="36"/>
      <c r="L862" s="40">
        <v>2656.05</v>
      </c>
    </row>
    <row r="863" spans="1:82" ht="15" x14ac:dyDescent="0.2">
      <c r="A863" s="35"/>
      <c r="B863" s="38">
        <v>4</v>
      </c>
      <c r="C863" s="35" t="s">
        <v>774</v>
      </c>
      <c r="D863" s="37"/>
      <c r="E863" s="41"/>
      <c r="F863" s="38"/>
      <c r="G863" s="41"/>
      <c r="H863" s="38"/>
      <c r="I863" s="38"/>
      <c r="J863" s="38"/>
      <c r="K863" s="38"/>
      <c r="L863" s="42">
        <v>504.96000000000004</v>
      </c>
    </row>
    <row r="864" spans="1:82" ht="14.25" x14ac:dyDescent="0.2">
      <c r="A864" s="36"/>
      <c r="B864" s="36" t="s">
        <v>645</v>
      </c>
      <c r="C864" s="36" t="s">
        <v>646</v>
      </c>
      <c r="D864" s="37" t="s">
        <v>117</v>
      </c>
      <c r="E864" s="38">
        <v>8.0000000000000004E-4</v>
      </c>
      <c r="F864" s="35"/>
      <c r="G864" s="38">
        <v>4.0000000000000001E-3</v>
      </c>
      <c r="H864" s="40">
        <v>116448.72</v>
      </c>
      <c r="I864" s="39">
        <v>1.06</v>
      </c>
      <c r="J864" s="40">
        <v>123435.64</v>
      </c>
      <c r="K864" s="36"/>
      <c r="L864" s="40">
        <v>493.74</v>
      </c>
    </row>
    <row r="865" spans="1:83" ht="14.25" x14ac:dyDescent="0.2">
      <c r="A865" s="36"/>
      <c r="B865" s="36" t="s">
        <v>647</v>
      </c>
      <c r="C865" s="36" t="s">
        <v>648</v>
      </c>
      <c r="D865" s="37" t="s">
        <v>117</v>
      </c>
      <c r="E865" s="38">
        <v>1.0000000000000001E-5</v>
      </c>
      <c r="F865" s="35"/>
      <c r="G865" s="38">
        <v>5.0000000000000002E-5</v>
      </c>
      <c r="H865" s="40">
        <v>81827.199999999997</v>
      </c>
      <c r="I865" s="39">
        <v>1.1399999999999999</v>
      </c>
      <c r="J865" s="40">
        <v>93283.01</v>
      </c>
      <c r="K865" s="36"/>
      <c r="L865" s="40">
        <v>4.66</v>
      </c>
    </row>
    <row r="866" spans="1:83" ht="57" x14ac:dyDescent="0.2">
      <c r="A866" s="36"/>
      <c r="B866" s="36" t="s">
        <v>610</v>
      </c>
      <c r="C866" s="43" t="s">
        <v>611</v>
      </c>
      <c r="D866" s="44" t="s">
        <v>612</v>
      </c>
      <c r="E866" s="45">
        <v>2.4E-2</v>
      </c>
      <c r="F866" s="46"/>
      <c r="G866" s="45">
        <v>0.12</v>
      </c>
      <c r="H866" s="47">
        <v>37.71</v>
      </c>
      <c r="I866" s="48">
        <v>1.45</v>
      </c>
      <c r="J866" s="47">
        <v>54.68</v>
      </c>
      <c r="K866" s="43"/>
      <c r="L866" s="47">
        <v>6.56</v>
      </c>
    </row>
    <row r="867" spans="1:83" ht="15" x14ac:dyDescent="0.2">
      <c r="A867" s="36"/>
      <c r="B867" s="36"/>
      <c r="C867" s="50" t="s">
        <v>759</v>
      </c>
      <c r="D867" s="37"/>
      <c r="E867" s="38"/>
      <c r="F867" s="35"/>
      <c r="G867" s="38"/>
      <c r="H867" s="40"/>
      <c r="I867" s="39"/>
      <c r="J867" s="40"/>
      <c r="K867" s="36"/>
      <c r="L867" s="40">
        <v>3161.01</v>
      </c>
    </row>
    <row r="868" spans="1:83" ht="14.25" x14ac:dyDescent="0.2">
      <c r="A868" s="36"/>
      <c r="B868" s="36"/>
      <c r="C868" s="36" t="s">
        <v>760</v>
      </c>
      <c r="D868" s="37"/>
      <c r="E868" s="38"/>
      <c r="F868" s="35"/>
      <c r="G868" s="38"/>
      <c r="H868" s="40"/>
      <c r="I868" s="39"/>
      <c r="J868" s="40"/>
      <c r="K868" s="36"/>
      <c r="L868" s="40">
        <v>2656.05</v>
      </c>
    </row>
    <row r="869" spans="1:83" ht="28.5" x14ac:dyDescent="0.2">
      <c r="A869" s="36"/>
      <c r="B869" s="36" t="s">
        <v>112</v>
      </c>
      <c r="C869" s="36" t="s">
        <v>805</v>
      </c>
      <c r="D869" s="37" t="s">
        <v>707</v>
      </c>
      <c r="E869" s="38">
        <v>97</v>
      </c>
      <c r="F869" s="35"/>
      <c r="G869" s="38">
        <v>97</v>
      </c>
      <c r="H869" s="40"/>
      <c r="I869" s="39"/>
      <c r="J869" s="40"/>
      <c r="K869" s="36"/>
      <c r="L869" s="40">
        <v>2576.37</v>
      </c>
    </row>
    <row r="870" spans="1:83" ht="28.5" x14ac:dyDescent="0.2">
      <c r="A870" s="43"/>
      <c r="B870" s="43" t="s">
        <v>113</v>
      </c>
      <c r="C870" s="43" t="s">
        <v>806</v>
      </c>
      <c r="D870" s="44" t="s">
        <v>707</v>
      </c>
      <c r="E870" s="45">
        <v>51</v>
      </c>
      <c r="F870" s="46"/>
      <c r="G870" s="45">
        <v>51</v>
      </c>
      <c r="H870" s="47"/>
      <c r="I870" s="48"/>
      <c r="J870" s="47"/>
      <c r="K870" s="43"/>
      <c r="L870" s="47">
        <v>1354.59</v>
      </c>
    </row>
    <row r="871" spans="1:83" ht="15" x14ac:dyDescent="0.2">
      <c r="C871" s="86" t="s">
        <v>763</v>
      </c>
      <c r="D871" s="86"/>
      <c r="E871" s="86"/>
      <c r="F871" s="86"/>
      <c r="G871" s="86"/>
      <c r="H871" s="86"/>
      <c r="I871" s="87">
        <v>1418.394</v>
      </c>
      <c r="J871" s="87"/>
      <c r="K871" s="87">
        <v>7091.97</v>
      </c>
      <c r="L871" s="87"/>
      <c r="AD871">
        <v>1328.03</v>
      </c>
      <c r="AE871">
        <v>698.24</v>
      </c>
      <c r="AN871" s="49">
        <v>7091.97</v>
      </c>
      <c r="AO871">
        <v>0</v>
      </c>
      <c r="AQ871" t="s">
        <v>764</v>
      </c>
      <c r="AR871" s="49">
        <v>2656.05</v>
      </c>
      <c r="AT871">
        <v>0</v>
      </c>
      <c r="AV871" t="s">
        <v>764</v>
      </c>
      <c r="AW871" s="49">
        <v>504.96000000000004</v>
      </c>
      <c r="AZ871">
        <v>2576.37</v>
      </c>
      <c r="BA871">
        <v>1354.59</v>
      </c>
      <c r="CD871">
        <v>2</v>
      </c>
    </row>
    <row r="872" spans="1:83" ht="42.75" x14ac:dyDescent="0.2">
      <c r="A872" s="51" t="s">
        <v>261</v>
      </c>
      <c r="B872" s="43" t="s">
        <v>262</v>
      </c>
      <c r="C872" s="43" t="s">
        <v>263</v>
      </c>
      <c r="D872" s="44" t="s">
        <v>5</v>
      </c>
      <c r="E872" s="45">
        <v>4</v>
      </c>
      <c r="F872" s="46"/>
      <c r="G872" s="45">
        <v>4</v>
      </c>
      <c r="H872" s="47"/>
      <c r="I872" s="48"/>
      <c r="J872" s="47">
        <v>5140.63</v>
      </c>
      <c r="K872" s="43"/>
      <c r="L872" s="47">
        <v>20562.52</v>
      </c>
    </row>
    <row r="873" spans="1:83" ht="15" x14ac:dyDescent="0.2">
      <c r="C873" s="86" t="s">
        <v>763</v>
      </c>
      <c r="D873" s="86"/>
      <c r="E873" s="86"/>
      <c r="F873" s="86"/>
      <c r="G873" s="86"/>
      <c r="H873" s="86"/>
      <c r="I873" s="87">
        <v>5140.63</v>
      </c>
      <c r="J873" s="87"/>
      <c r="K873" s="87">
        <v>20562.52</v>
      </c>
      <c r="L873" s="87"/>
      <c r="AD873">
        <v>0</v>
      </c>
      <c r="AE873">
        <v>0</v>
      </c>
      <c r="AN873" s="49">
        <v>20562.52</v>
      </c>
      <c r="AO873">
        <v>0</v>
      </c>
      <c r="AQ873" t="s">
        <v>764</v>
      </c>
      <c r="AR873">
        <v>0</v>
      </c>
      <c r="AT873">
        <v>0</v>
      </c>
      <c r="AV873" t="s">
        <v>764</v>
      </c>
      <c r="AW873" s="49">
        <v>20562.52</v>
      </c>
      <c r="AX873" s="49">
        <v>20562.52</v>
      </c>
      <c r="AZ873">
        <v>0</v>
      </c>
      <c r="BA873">
        <v>0</v>
      </c>
      <c r="CD873">
        <v>1</v>
      </c>
    </row>
    <row r="874" spans="1:83" ht="42.75" x14ac:dyDescent="0.2">
      <c r="A874" s="51" t="s">
        <v>264</v>
      </c>
      <c r="B874" s="43" t="s">
        <v>262</v>
      </c>
      <c r="C874" s="43" t="s">
        <v>265</v>
      </c>
      <c r="D874" s="44" t="s">
        <v>5</v>
      </c>
      <c r="E874" s="45">
        <v>1</v>
      </c>
      <c r="F874" s="46"/>
      <c r="G874" s="45">
        <v>1</v>
      </c>
      <c r="H874" s="47"/>
      <c r="I874" s="48"/>
      <c r="J874" s="47">
        <v>4167.71</v>
      </c>
      <c r="K874" s="43"/>
      <c r="L874" s="47">
        <v>4167.71</v>
      </c>
    </row>
    <row r="875" spans="1:83" ht="15" x14ac:dyDescent="0.2">
      <c r="C875" s="86" t="s">
        <v>763</v>
      </c>
      <c r="D875" s="86"/>
      <c r="E875" s="86"/>
      <c r="F875" s="86"/>
      <c r="G875" s="86"/>
      <c r="H875" s="86"/>
      <c r="I875" s="87">
        <v>4167.71</v>
      </c>
      <c r="J875" s="87"/>
      <c r="K875" s="87">
        <v>4167.71</v>
      </c>
      <c r="L875" s="87"/>
      <c r="AD875">
        <v>0</v>
      </c>
      <c r="AE875">
        <v>0</v>
      </c>
      <c r="AN875" s="49">
        <v>4167.71</v>
      </c>
      <c r="AO875">
        <v>0</v>
      </c>
      <c r="AQ875" t="s">
        <v>764</v>
      </c>
      <c r="AR875">
        <v>0</v>
      </c>
      <c r="AT875">
        <v>0</v>
      </c>
      <c r="AV875" t="s">
        <v>764</v>
      </c>
      <c r="AW875" s="49">
        <v>4167.71</v>
      </c>
      <c r="AX875" s="49">
        <v>4167.71</v>
      </c>
      <c r="AZ875">
        <v>0</v>
      </c>
      <c r="BA875">
        <v>0</v>
      </c>
      <c r="CD875">
        <v>1</v>
      </c>
    </row>
    <row r="876" spans="1:83" ht="42.75" x14ac:dyDescent="0.2">
      <c r="A876" s="34" t="s">
        <v>266</v>
      </c>
      <c r="B876" s="36" t="s">
        <v>847</v>
      </c>
      <c r="C876" s="36" t="s">
        <v>267</v>
      </c>
      <c r="D876" s="37" t="s">
        <v>5</v>
      </c>
      <c r="E876" s="38">
        <v>1</v>
      </c>
      <c r="F876" s="35"/>
      <c r="G876" s="38">
        <v>1</v>
      </c>
      <c r="H876" s="40"/>
      <c r="I876" s="39"/>
      <c r="J876" s="40"/>
      <c r="K876" s="36"/>
      <c r="L876" s="40"/>
    </row>
    <row r="877" spans="1:83" ht="15" x14ac:dyDescent="0.2">
      <c r="A877" s="35"/>
      <c r="B877" s="38">
        <v>1</v>
      </c>
      <c r="C877" s="35" t="s">
        <v>754</v>
      </c>
      <c r="D877" s="37" t="s">
        <v>517</v>
      </c>
      <c r="E877" s="41"/>
      <c r="F877" s="38"/>
      <c r="G877" s="41">
        <v>6.54</v>
      </c>
      <c r="H877" s="38"/>
      <c r="I877" s="38"/>
      <c r="J877" s="38"/>
      <c r="K877" s="38"/>
      <c r="L877" s="42">
        <v>1790.78</v>
      </c>
    </row>
    <row r="878" spans="1:83" ht="28.5" x14ac:dyDescent="0.2">
      <c r="A878" s="36"/>
      <c r="B878" s="36" t="s">
        <v>570</v>
      </c>
      <c r="C878" s="36" t="s">
        <v>571</v>
      </c>
      <c r="D878" s="37" t="s">
        <v>517</v>
      </c>
      <c r="E878" s="38">
        <v>6.54</v>
      </c>
      <c r="F878" s="35"/>
      <c r="G878" s="38">
        <v>6.54</v>
      </c>
      <c r="H878" s="40"/>
      <c r="I878" s="39"/>
      <c r="J878" s="40">
        <v>273.82</v>
      </c>
      <c r="K878" s="36"/>
      <c r="L878" s="40">
        <v>1790.78</v>
      </c>
    </row>
    <row r="879" spans="1:83" ht="15" x14ac:dyDescent="0.2">
      <c r="A879" s="35"/>
      <c r="B879" s="38">
        <v>2</v>
      </c>
      <c r="C879" s="35" t="s">
        <v>755</v>
      </c>
      <c r="D879" s="37"/>
      <c r="E879" s="41"/>
      <c r="F879" s="38"/>
      <c r="G879" s="41"/>
      <c r="H879" s="38"/>
      <c r="I879" s="38"/>
      <c r="J879" s="38"/>
      <c r="K879" s="38"/>
      <c r="L879" s="42">
        <v>20.319999999999997</v>
      </c>
    </row>
    <row r="880" spans="1:83" ht="15" x14ac:dyDescent="0.2">
      <c r="A880" s="35"/>
      <c r="B880" s="38"/>
      <c r="C880" s="35" t="s">
        <v>758</v>
      </c>
      <c r="D880" s="37" t="s">
        <v>517</v>
      </c>
      <c r="E880" s="41"/>
      <c r="F880" s="38"/>
      <c r="G880" s="41">
        <v>0.02</v>
      </c>
      <c r="H880" s="38"/>
      <c r="I880" s="38"/>
      <c r="J880" s="38"/>
      <c r="K880" s="38"/>
      <c r="L880" s="42">
        <v>6.56</v>
      </c>
      <c r="CE880">
        <v>1</v>
      </c>
    </row>
    <row r="881" spans="1:83" ht="28.5" x14ac:dyDescent="0.2">
      <c r="A881" s="36"/>
      <c r="B881" s="36" t="s">
        <v>518</v>
      </c>
      <c r="C881" s="36" t="s">
        <v>519</v>
      </c>
      <c r="D881" s="37" t="s">
        <v>520</v>
      </c>
      <c r="E881" s="38">
        <v>0.01</v>
      </c>
      <c r="F881" s="35"/>
      <c r="G881" s="38">
        <v>0.01</v>
      </c>
      <c r="H881" s="40"/>
      <c r="I881" s="39"/>
      <c r="J881" s="40">
        <v>1482.53</v>
      </c>
      <c r="K881" s="36"/>
      <c r="L881" s="40">
        <v>14.83</v>
      </c>
    </row>
    <row r="882" spans="1:83" ht="28.5" x14ac:dyDescent="0.2">
      <c r="A882" s="36"/>
      <c r="B882" s="36" t="s">
        <v>521</v>
      </c>
      <c r="C882" s="36" t="s">
        <v>756</v>
      </c>
      <c r="D882" s="37" t="s">
        <v>517</v>
      </c>
      <c r="E882" s="38">
        <v>0.01</v>
      </c>
      <c r="F882" s="35"/>
      <c r="G882" s="38">
        <v>0.01</v>
      </c>
      <c r="H882" s="40"/>
      <c r="I882" s="39"/>
      <c r="J882" s="40">
        <v>376.24</v>
      </c>
      <c r="K882" s="36"/>
      <c r="L882" s="40">
        <v>3.76</v>
      </c>
      <c r="CE882">
        <v>1</v>
      </c>
    </row>
    <row r="883" spans="1:83" ht="28.5" x14ac:dyDescent="0.2">
      <c r="A883" s="36"/>
      <c r="B883" s="36" t="s">
        <v>532</v>
      </c>
      <c r="C883" s="36" t="s">
        <v>533</v>
      </c>
      <c r="D883" s="37" t="s">
        <v>520</v>
      </c>
      <c r="E883" s="38">
        <v>0.01</v>
      </c>
      <c r="F883" s="35"/>
      <c r="G883" s="38">
        <v>0.01</v>
      </c>
      <c r="H883" s="40"/>
      <c r="I883" s="39"/>
      <c r="J883" s="40">
        <v>548.96</v>
      </c>
      <c r="K883" s="36"/>
      <c r="L883" s="40">
        <v>5.49</v>
      </c>
    </row>
    <row r="884" spans="1:83" ht="28.5" x14ac:dyDescent="0.2">
      <c r="A884" s="36"/>
      <c r="B884" s="36" t="s">
        <v>526</v>
      </c>
      <c r="C884" s="36" t="s">
        <v>757</v>
      </c>
      <c r="D884" s="37" t="s">
        <v>517</v>
      </c>
      <c r="E884" s="38">
        <v>0.01</v>
      </c>
      <c r="F884" s="35"/>
      <c r="G884" s="38">
        <v>0.01</v>
      </c>
      <c r="H884" s="40"/>
      <c r="I884" s="39"/>
      <c r="J884" s="40">
        <v>280.08999999999997</v>
      </c>
      <c r="K884" s="36"/>
      <c r="L884" s="40">
        <v>2.8</v>
      </c>
      <c r="CE884">
        <v>1</v>
      </c>
    </row>
    <row r="885" spans="1:83" ht="15" x14ac:dyDescent="0.2">
      <c r="A885" s="35"/>
      <c r="B885" s="38">
        <v>4</v>
      </c>
      <c r="C885" s="35" t="s">
        <v>774</v>
      </c>
      <c r="D885" s="37"/>
      <c r="E885" s="41"/>
      <c r="F885" s="38"/>
      <c r="G885" s="41"/>
      <c r="H885" s="38"/>
      <c r="I885" s="38"/>
      <c r="J885" s="38"/>
      <c r="K885" s="38"/>
      <c r="L885" s="42">
        <v>269.65999999999997</v>
      </c>
    </row>
    <row r="886" spans="1:83" ht="14.25" x14ac:dyDescent="0.2">
      <c r="A886" s="36"/>
      <c r="B886" s="36" t="s">
        <v>645</v>
      </c>
      <c r="C886" s="36" t="s">
        <v>646</v>
      </c>
      <c r="D886" s="37" t="s">
        <v>117</v>
      </c>
      <c r="E886" s="38">
        <v>8.0000000000000004E-4</v>
      </c>
      <c r="F886" s="35"/>
      <c r="G886" s="38">
        <v>8.0000000000000004E-4</v>
      </c>
      <c r="H886" s="40">
        <v>116448.72</v>
      </c>
      <c r="I886" s="39">
        <v>1.06</v>
      </c>
      <c r="J886" s="40">
        <v>123435.64</v>
      </c>
      <c r="K886" s="36"/>
      <c r="L886" s="40">
        <v>98.75</v>
      </c>
    </row>
    <row r="887" spans="1:83" ht="14.25" x14ac:dyDescent="0.2">
      <c r="A887" s="36"/>
      <c r="B887" s="36" t="s">
        <v>647</v>
      </c>
      <c r="C887" s="36" t="s">
        <v>648</v>
      </c>
      <c r="D887" s="37" t="s">
        <v>117</v>
      </c>
      <c r="E887" s="38">
        <v>2.0000000000000002E-5</v>
      </c>
      <c r="F887" s="35"/>
      <c r="G887" s="38">
        <v>2.0000000000000002E-5</v>
      </c>
      <c r="H887" s="40">
        <v>81827.199999999997</v>
      </c>
      <c r="I887" s="39">
        <v>1.1399999999999999</v>
      </c>
      <c r="J887" s="40">
        <v>93283.01</v>
      </c>
      <c r="K887" s="36"/>
      <c r="L887" s="40">
        <v>1.87</v>
      </c>
    </row>
    <row r="888" spans="1:83" ht="57" x14ac:dyDescent="0.2">
      <c r="A888" s="36"/>
      <c r="B888" s="36" t="s">
        <v>610</v>
      </c>
      <c r="C888" s="36" t="s">
        <v>611</v>
      </c>
      <c r="D888" s="37" t="s">
        <v>612</v>
      </c>
      <c r="E888" s="38">
        <v>2.4E-2</v>
      </c>
      <c r="F888" s="35"/>
      <c r="G888" s="38">
        <v>2.4E-2</v>
      </c>
      <c r="H888" s="40">
        <v>37.71</v>
      </c>
      <c r="I888" s="39">
        <v>1.45</v>
      </c>
      <c r="J888" s="40">
        <v>54.68</v>
      </c>
      <c r="K888" s="36"/>
      <c r="L888" s="40">
        <v>1.31</v>
      </c>
    </row>
    <row r="889" spans="1:83" ht="14.25" x14ac:dyDescent="0.2">
      <c r="A889" s="36"/>
      <c r="B889" s="36" t="s">
        <v>649</v>
      </c>
      <c r="C889" s="43" t="s">
        <v>650</v>
      </c>
      <c r="D889" s="44" t="s">
        <v>130</v>
      </c>
      <c r="E889" s="45">
        <v>3.1E-2</v>
      </c>
      <c r="F889" s="46"/>
      <c r="G889" s="45">
        <v>3.1E-2</v>
      </c>
      <c r="H889" s="47">
        <v>4363.5</v>
      </c>
      <c r="I889" s="48">
        <v>1.24</v>
      </c>
      <c r="J889" s="47">
        <v>5410.74</v>
      </c>
      <c r="K889" s="43"/>
      <c r="L889" s="47">
        <v>167.73</v>
      </c>
    </row>
    <row r="890" spans="1:83" ht="15" x14ac:dyDescent="0.2">
      <c r="A890" s="36"/>
      <c r="B890" s="36"/>
      <c r="C890" s="50" t="s">
        <v>759</v>
      </c>
      <c r="D890" s="37"/>
      <c r="E890" s="38"/>
      <c r="F890" s="35"/>
      <c r="G890" s="38"/>
      <c r="H890" s="40"/>
      <c r="I890" s="39"/>
      <c r="J890" s="40"/>
      <c r="K890" s="36"/>
      <c r="L890" s="40">
        <v>2087.3199999999997</v>
      </c>
    </row>
    <row r="891" spans="1:83" ht="14.25" x14ac:dyDescent="0.2">
      <c r="A891" s="36"/>
      <c r="B891" s="36"/>
      <c r="C891" s="36" t="s">
        <v>760</v>
      </c>
      <c r="D891" s="37"/>
      <c r="E891" s="38"/>
      <c r="F891" s="35"/>
      <c r="G891" s="38"/>
      <c r="H891" s="40"/>
      <c r="I891" s="39"/>
      <c r="J891" s="40"/>
      <c r="K891" s="36"/>
      <c r="L891" s="40">
        <v>1797.34</v>
      </c>
    </row>
    <row r="892" spans="1:83" ht="28.5" x14ac:dyDescent="0.2">
      <c r="A892" s="36"/>
      <c r="B892" s="36" t="s">
        <v>112</v>
      </c>
      <c r="C892" s="36" t="s">
        <v>805</v>
      </c>
      <c r="D892" s="37" t="s">
        <v>707</v>
      </c>
      <c r="E892" s="38">
        <v>97</v>
      </c>
      <c r="F892" s="35"/>
      <c r="G892" s="38">
        <v>97</v>
      </c>
      <c r="H892" s="40"/>
      <c r="I892" s="39"/>
      <c r="J892" s="40"/>
      <c r="K892" s="36"/>
      <c r="L892" s="40">
        <v>1743.42</v>
      </c>
    </row>
    <row r="893" spans="1:83" ht="28.5" x14ac:dyDescent="0.2">
      <c r="A893" s="43"/>
      <c r="B893" s="43" t="s">
        <v>113</v>
      </c>
      <c r="C893" s="43" t="s">
        <v>806</v>
      </c>
      <c r="D893" s="44" t="s">
        <v>707</v>
      </c>
      <c r="E893" s="45">
        <v>51</v>
      </c>
      <c r="F893" s="46"/>
      <c r="G893" s="45">
        <v>51</v>
      </c>
      <c r="H893" s="47"/>
      <c r="I893" s="48"/>
      <c r="J893" s="47"/>
      <c r="K893" s="43"/>
      <c r="L893" s="47">
        <v>916.64</v>
      </c>
    </row>
    <row r="894" spans="1:83" ht="15" x14ac:dyDescent="0.2">
      <c r="C894" s="86" t="s">
        <v>763</v>
      </c>
      <c r="D894" s="86"/>
      <c r="E894" s="86"/>
      <c r="F894" s="86"/>
      <c r="G894" s="86"/>
      <c r="H894" s="86"/>
      <c r="I894" s="87">
        <v>4747.38</v>
      </c>
      <c r="J894" s="87"/>
      <c r="K894" s="87">
        <v>4747.38</v>
      </c>
      <c r="L894" s="87"/>
      <c r="AD894">
        <v>902.25</v>
      </c>
      <c r="AE894">
        <v>474.38</v>
      </c>
      <c r="AN894" s="49">
        <v>4747.38</v>
      </c>
      <c r="AO894" s="49">
        <v>20.319999999999997</v>
      </c>
      <c r="AQ894" t="s">
        <v>764</v>
      </c>
      <c r="AR894" s="49">
        <v>1790.78</v>
      </c>
      <c r="AT894" s="49">
        <v>6.56</v>
      </c>
      <c r="AV894" t="s">
        <v>764</v>
      </c>
      <c r="AW894" s="49">
        <v>269.65999999999997</v>
      </c>
      <c r="AZ894">
        <v>1743.42</v>
      </c>
      <c r="BA894">
        <v>916.64</v>
      </c>
      <c r="CD894">
        <v>2</v>
      </c>
    </row>
    <row r="895" spans="1:83" ht="42.75" x14ac:dyDescent="0.2">
      <c r="A895" s="51" t="s">
        <v>268</v>
      </c>
      <c r="B895" s="43" t="s">
        <v>269</v>
      </c>
      <c r="C895" s="43" t="s">
        <v>270</v>
      </c>
      <c r="D895" s="44" t="s">
        <v>5</v>
      </c>
      <c r="E895" s="45">
        <v>1</v>
      </c>
      <c r="F895" s="46"/>
      <c r="G895" s="45">
        <v>1</v>
      </c>
      <c r="H895" s="47"/>
      <c r="I895" s="48"/>
      <c r="J895" s="47">
        <v>10477.08</v>
      </c>
      <c r="K895" s="43"/>
      <c r="L895" s="47">
        <v>10477.08</v>
      </c>
    </row>
    <row r="896" spans="1:83" ht="15" x14ac:dyDescent="0.2">
      <c r="C896" s="86" t="s">
        <v>763</v>
      </c>
      <c r="D896" s="86"/>
      <c r="E896" s="86"/>
      <c r="F896" s="86"/>
      <c r="G896" s="86"/>
      <c r="H896" s="86"/>
      <c r="I896" s="87">
        <v>10477.08</v>
      </c>
      <c r="J896" s="87"/>
      <c r="K896" s="87">
        <v>10477.08</v>
      </c>
      <c r="L896" s="87"/>
      <c r="AD896">
        <v>0</v>
      </c>
      <c r="AE896">
        <v>0</v>
      </c>
      <c r="AN896" s="49">
        <v>10477.08</v>
      </c>
      <c r="AO896">
        <v>0</v>
      </c>
      <c r="AQ896" t="s">
        <v>764</v>
      </c>
      <c r="AR896">
        <v>0</v>
      </c>
      <c r="AT896">
        <v>0</v>
      </c>
      <c r="AV896" t="s">
        <v>764</v>
      </c>
      <c r="AW896" s="49">
        <v>10477.08</v>
      </c>
      <c r="AX896" s="49">
        <v>10477.08</v>
      </c>
      <c r="AZ896">
        <v>0</v>
      </c>
      <c r="BA896">
        <v>0</v>
      </c>
      <c r="CD896">
        <v>1</v>
      </c>
    </row>
    <row r="897" spans="1:82" ht="42.75" x14ac:dyDescent="0.2">
      <c r="A897" s="34" t="s">
        <v>271</v>
      </c>
      <c r="B897" s="36" t="s">
        <v>848</v>
      </c>
      <c r="C897" s="36" t="s">
        <v>272</v>
      </c>
      <c r="D897" s="37" t="s">
        <v>273</v>
      </c>
      <c r="E897" s="38">
        <v>2.52E-2</v>
      </c>
      <c r="F897" s="35"/>
      <c r="G897" s="38">
        <v>2.52E-2</v>
      </c>
      <c r="H897" s="40"/>
      <c r="I897" s="39"/>
      <c r="J897" s="40"/>
      <c r="K897" s="36"/>
      <c r="L897" s="40"/>
    </row>
    <row r="898" spans="1:82" x14ac:dyDescent="0.2">
      <c r="C898" s="52" t="s">
        <v>1025</v>
      </c>
    </row>
    <row r="899" spans="1:82" ht="15" x14ac:dyDescent="0.2">
      <c r="A899" s="35"/>
      <c r="B899" s="38">
        <v>1</v>
      </c>
      <c r="C899" s="35" t="s">
        <v>754</v>
      </c>
      <c r="D899" s="37" t="s">
        <v>517</v>
      </c>
      <c r="E899" s="41"/>
      <c r="F899" s="38"/>
      <c r="G899" s="41">
        <v>2.2302</v>
      </c>
      <c r="H899" s="38"/>
      <c r="I899" s="38"/>
      <c r="J899" s="38"/>
      <c r="K899" s="38"/>
      <c r="L899" s="42">
        <v>487.14</v>
      </c>
    </row>
    <row r="900" spans="1:82" ht="28.5" x14ac:dyDescent="0.2">
      <c r="A900" s="36"/>
      <c r="B900" s="36" t="s">
        <v>651</v>
      </c>
      <c r="C900" s="43" t="s">
        <v>652</v>
      </c>
      <c r="D900" s="44" t="s">
        <v>517</v>
      </c>
      <c r="E900" s="45">
        <v>88.5</v>
      </c>
      <c r="F900" s="46"/>
      <c r="G900" s="45">
        <v>2.2302</v>
      </c>
      <c r="H900" s="47"/>
      <c r="I900" s="48"/>
      <c r="J900" s="47">
        <v>218.43</v>
      </c>
      <c r="K900" s="43"/>
      <c r="L900" s="47">
        <v>487.14</v>
      </c>
    </row>
    <row r="901" spans="1:82" ht="15" x14ac:dyDescent="0.2">
      <c r="A901" s="36"/>
      <c r="B901" s="36"/>
      <c r="C901" s="50" t="s">
        <v>759</v>
      </c>
      <c r="D901" s="37"/>
      <c r="E901" s="38"/>
      <c r="F901" s="35"/>
      <c r="G901" s="38"/>
      <c r="H901" s="40"/>
      <c r="I901" s="39"/>
      <c r="J901" s="40"/>
      <c r="K901" s="36"/>
      <c r="L901" s="40">
        <v>487.14</v>
      </c>
    </row>
    <row r="902" spans="1:82" ht="14.25" x14ac:dyDescent="0.2">
      <c r="A902" s="36"/>
      <c r="B902" s="36"/>
      <c r="C902" s="36" t="s">
        <v>760</v>
      </c>
      <c r="D902" s="37"/>
      <c r="E902" s="38"/>
      <c r="F902" s="35"/>
      <c r="G902" s="38"/>
      <c r="H902" s="40"/>
      <c r="I902" s="39"/>
      <c r="J902" s="40"/>
      <c r="K902" s="36"/>
      <c r="L902" s="40">
        <v>487.14</v>
      </c>
    </row>
    <row r="903" spans="1:82" ht="28.5" x14ac:dyDescent="0.2">
      <c r="A903" s="36"/>
      <c r="B903" s="36" t="s">
        <v>274</v>
      </c>
      <c r="C903" s="36" t="s">
        <v>849</v>
      </c>
      <c r="D903" s="37" t="s">
        <v>707</v>
      </c>
      <c r="E903" s="38">
        <v>89</v>
      </c>
      <c r="F903" s="35"/>
      <c r="G903" s="38">
        <v>89</v>
      </c>
      <c r="H903" s="40"/>
      <c r="I903" s="39"/>
      <c r="J903" s="40"/>
      <c r="K903" s="36"/>
      <c r="L903" s="40">
        <v>433.55</v>
      </c>
    </row>
    <row r="904" spans="1:82" ht="28.5" x14ac:dyDescent="0.2">
      <c r="A904" s="43"/>
      <c r="B904" s="43" t="s">
        <v>275</v>
      </c>
      <c r="C904" s="43" t="s">
        <v>850</v>
      </c>
      <c r="D904" s="44" t="s">
        <v>707</v>
      </c>
      <c r="E904" s="45">
        <v>40</v>
      </c>
      <c r="F904" s="46"/>
      <c r="G904" s="45">
        <v>40</v>
      </c>
      <c r="H904" s="47"/>
      <c r="I904" s="48"/>
      <c r="J904" s="47"/>
      <c r="K904" s="43"/>
      <c r="L904" s="47">
        <v>194.86</v>
      </c>
    </row>
    <row r="905" spans="1:82" ht="15" x14ac:dyDescent="0.2">
      <c r="C905" s="86" t="s">
        <v>763</v>
      </c>
      <c r="D905" s="86"/>
      <c r="E905" s="86"/>
      <c r="F905" s="86"/>
      <c r="G905" s="86"/>
      <c r="H905" s="86"/>
      <c r="I905" s="87">
        <v>44267.857142857152</v>
      </c>
      <c r="J905" s="87"/>
      <c r="K905" s="87">
        <v>1115.5500000000002</v>
      </c>
      <c r="L905" s="87"/>
      <c r="AD905">
        <v>4.9000000000000004</v>
      </c>
      <c r="AE905">
        <v>2.2000000000000002</v>
      </c>
      <c r="AN905" s="49">
        <v>1115.5500000000002</v>
      </c>
      <c r="AO905">
        <v>0</v>
      </c>
      <c r="AQ905" t="s">
        <v>764</v>
      </c>
      <c r="AR905" s="49">
        <v>487.14</v>
      </c>
      <c r="AT905">
        <v>0</v>
      </c>
      <c r="AV905" t="s">
        <v>764</v>
      </c>
      <c r="AW905">
        <v>0</v>
      </c>
      <c r="AZ905">
        <v>433.55</v>
      </c>
      <c r="BA905">
        <v>194.86</v>
      </c>
      <c r="CD905">
        <v>1</v>
      </c>
    </row>
    <row r="906" spans="1:82" ht="28.5" x14ac:dyDescent="0.2">
      <c r="A906" s="34" t="s">
        <v>276</v>
      </c>
      <c r="B906" s="36" t="s">
        <v>851</v>
      </c>
      <c r="C906" s="36" t="s">
        <v>277</v>
      </c>
      <c r="D906" s="37" t="s">
        <v>273</v>
      </c>
      <c r="E906" s="38">
        <v>7.5600000000000001E-2</v>
      </c>
      <c r="F906" s="35"/>
      <c r="G906" s="38">
        <v>7.5600000000000001E-2</v>
      </c>
      <c r="H906" s="40"/>
      <c r="I906" s="39"/>
      <c r="J906" s="40"/>
      <c r="K906" s="36"/>
      <c r="L906" s="40"/>
    </row>
    <row r="907" spans="1:82" x14ac:dyDescent="0.2">
      <c r="C907" s="52" t="s">
        <v>1026</v>
      </c>
    </row>
    <row r="908" spans="1:82" ht="15" x14ac:dyDescent="0.2">
      <c r="A908" s="35"/>
      <c r="B908" s="38">
        <v>1</v>
      </c>
      <c r="C908" s="35" t="s">
        <v>754</v>
      </c>
      <c r="D908" s="37" t="s">
        <v>517</v>
      </c>
      <c r="E908" s="41"/>
      <c r="F908" s="38"/>
      <c r="G908" s="41">
        <v>7.3483200000000002</v>
      </c>
      <c r="H908" s="38"/>
      <c r="I908" s="38"/>
      <c r="J908" s="38"/>
      <c r="K908" s="38"/>
      <c r="L908" s="42">
        <v>1605.09</v>
      </c>
    </row>
    <row r="909" spans="1:82" ht="28.5" x14ac:dyDescent="0.2">
      <c r="A909" s="36"/>
      <c r="B909" s="36" t="s">
        <v>651</v>
      </c>
      <c r="C909" s="43" t="s">
        <v>652</v>
      </c>
      <c r="D909" s="44" t="s">
        <v>517</v>
      </c>
      <c r="E909" s="45">
        <v>97.2</v>
      </c>
      <c r="F909" s="46"/>
      <c r="G909" s="45">
        <v>7.3483200000000002</v>
      </c>
      <c r="H909" s="47"/>
      <c r="I909" s="48"/>
      <c r="J909" s="47">
        <v>218.43</v>
      </c>
      <c r="K909" s="43"/>
      <c r="L909" s="47">
        <v>1605.09</v>
      </c>
    </row>
    <row r="910" spans="1:82" ht="15" x14ac:dyDescent="0.2">
      <c r="A910" s="36"/>
      <c r="B910" s="36"/>
      <c r="C910" s="50" t="s">
        <v>759</v>
      </c>
      <c r="D910" s="37"/>
      <c r="E910" s="38"/>
      <c r="F910" s="35"/>
      <c r="G910" s="38"/>
      <c r="H910" s="40"/>
      <c r="I910" s="39"/>
      <c r="J910" s="40"/>
      <c r="K910" s="36"/>
      <c r="L910" s="40">
        <v>1605.09</v>
      </c>
    </row>
    <row r="911" spans="1:82" ht="14.25" x14ac:dyDescent="0.2">
      <c r="A911" s="36"/>
      <c r="B911" s="36"/>
      <c r="C911" s="36" t="s">
        <v>760</v>
      </c>
      <c r="D911" s="37"/>
      <c r="E911" s="38"/>
      <c r="F911" s="35"/>
      <c r="G911" s="38"/>
      <c r="H911" s="40"/>
      <c r="I911" s="39"/>
      <c r="J911" s="40"/>
      <c r="K911" s="36"/>
      <c r="L911" s="40">
        <v>1605.09</v>
      </c>
    </row>
    <row r="912" spans="1:82" ht="28.5" x14ac:dyDescent="0.2">
      <c r="A912" s="36"/>
      <c r="B912" s="36" t="s">
        <v>274</v>
      </c>
      <c r="C912" s="36" t="s">
        <v>849</v>
      </c>
      <c r="D912" s="37" t="s">
        <v>707</v>
      </c>
      <c r="E912" s="38">
        <v>89</v>
      </c>
      <c r="F912" s="35"/>
      <c r="G912" s="38">
        <v>89</v>
      </c>
      <c r="H912" s="40"/>
      <c r="I912" s="39"/>
      <c r="J912" s="40"/>
      <c r="K912" s="36"/>
      <c r="L912" s="40">
        <v>1428.53</v>
      </c>
    </row>
    <row r="913" spans="1:82" ht="28.5" x14ac:dyDescent="0.2">
      <c r="A913" s="43"/>
      <c r="B913" s="43" t="s">
        <v>275</v>
      </c>
      <c r="C913" s="43" t="s">
        <v>850</v>
      </c>
      <c r="D913" s="44" t="s">
        <v>707</v>
      </c>
      <c r="E913" s="45">
        <v>40</v>
      </c>
      <c r="F913" s="46"/>
      <c r="G913" s="45">
        <v>40</v>
      </c>
      <c r="H913" s="47"/>
      <c r="I913" s="48"/>
      <c r="J913" s="47"/>
      <c r="K913" s="43"/>
      <c r="L913" s="47">
        <v>642.04</v>
      </c>
    </row>
    <row r="914" spans="1:82" ht="15" x14ac:dyDescent="0.2">
      <c r="C914" s="86" t="s">
        <v>763</v>
      </c>
      <c r="D914" s="86"/>
      <c r="E914" s="86"/>
      <c r="F914" s="86"/>
      <c r="G914" s="86"/>
      <c r="H914" s="86"/>
      <c r="I914" s="87">
        <v>48619.841269841265</v>
      </c>
      <c r="J914" s="87"/>
      <c r="K914" s="87">
        <v>3675.66</v>
      </c>
      <c r="L914" s="87"/>
      <c r="AD914">
        <v>14.69</v>
      </c>
      <c r="AE914">
        <v>6.6</v>
      </c>
      <c r="AN914" s="49">
        <v>3675.66</v>
      </c>
      <c r="AO914">
        <v>0</v>
      </c>
      <c r="AQ914" t="s">
        <v>764</v>
      </c>
      <c r="AR914" s="49">
        <v>1605.09</v>
      </c>
      <c r="AT914">
        <v>0</v>
      </c>
      <c r="AV914" t="s">
        <v>764</v>
      </c>
      <c r="AW914">
        <v>0</v>
      </c>
      <c r="AZ914">
        <v>1428.53</v>
      </c>
      <c r="BA914">
        <v>642.04</v>
      </c>
      <c r="CD914">
        <v>1</v>
      </c>
    </row>
    <row r="915" spans="1:82" ht="14.25" x14ac:dyDescent="0.2">
      <c r="C915" s="33" t="s">
        <v>278</v>
      </c>
    </row>
    <row r="916" spans="1:82" ht="42.75" x14ac:dyDescent="0.2">
      <c r="A916" s="34" t="s">
        <v>279</v>
      </c>
      <c r="B916" s="36" t="s">
        <v>852</v>
      </c>
      <c r="C916" s="36" t="s">
        <v>280</v>
      </c>
      <c r="D916" s="37" t="s">
        <v>281</v>
      </c>
      <c r="E916" s="38">
        <v>0.28999999999999998</v>
      </c>
      <c r="F916" s="35"/>
      <c r="G916" s="38">
        <v>0.28999999999999998</v>
      </c>
      <c r="H916" s="40"/>
      <c r="I916" s="39"/>
      <c r="J916" s="40"/>
      <c r="K916" s="36"/>
      <c r="L916" s="40"/>
    </row>
    <row r="917" spans="1:82" x14ac:dyDescent="0.2">
      <c r="C917" s="52" t="s">
        <v>1027</v>
      </c>
    </row>
    <row r="918" spans="1:82" ht="15" x14ac:dyDescent="0.2">
      <c r="A918" s="35"/>
      <c r="B918" s="38">
        <v>1</v>
      </c>
      <c r="C918" s="35" t="s">
        <v>754</v>
      </c>
      <c r="D918" s="37" t="s">
        <v>517</v>
      </c>
      <c r="E918" s="41"/>
      <c r="F918" s="38"/>
      <c r="G918" s="41">
        <v>3.7584</v>
      </c>
      <c r="H918" s="38"/>
      <c r="I918" s="38"/>
      <c r="J918" s="38"/>
      <c r="K918" s="38"/>
      <c r="L918" s="42">
        <v>1398.35</v>
      </c>
    </row>
    <row r="919" spans="1:82" ht="14.25" x14ac:dyDescent="0.2">
      <c r="A919" s="36"/>
      <c r="B919" s="36" t="s">
        <v>653</v>
      </c>
      <c r="C919" s="36" t="s">
        <v>654</v>
      </c>
      <c r="D919" s="37" t="s">
        <v>655</v>
      </c>
      <c r="E919" s="38">
        <v>6.48</v>
      </c>
      <c r="F919" s="35"/>
      <c r="G919" s="38">
        <v>1.8792</v>
      </c>
      <c r="H919" s="40"/>
      <c r="I919" s="39"/>
      <c r="J919" s="40">
        <v>376.24</v>
      </c>
      <c r="K919" s="36"/>
      <c r="L919" s="40">
        <v>707.03</v>
      </c>
    </row>
    <row r="920" spans="1:82" ht="14.25" x14ac:dyDescent="0.2">
      <c r="A920" s="36"/>
      <c r="B920" s="36" t="s">
        <v>656</v>
      </c>
      <c r="C920" s="43" t="s">
        <v>657</v>
      </c>
      <c r="D920" s="44" t="s">
        <v>655</v>
      </c>
      <c r="E920" s="45">
        <v>6.48</v>
      </c>
      <c r="F920" s="46"/>
      <c r="G920" s="45">
        <v>1.8792</v>
      </c>
      <c r="H920" s="47"/>
      <c r="I920" s="48"/>
      <c r="J920" s="47">
        <v>367.88</v>
      </c>
      <c r="K920" s="43"/>
      <c r="L920" s="47">
        <v>691.32</v>
      </c>
    </row>
    <row r="921" spans="1:82" ht="15" x14ac:dyDescent="0.2">
      <c r="A921" s="36"/>
      <c r="B921" s="36"/>
      <c r="C921" s="50" t="s">
        <v>759</v>
      </c>
      <c r="D921" s="37"/>
      <c r="E921" s="38"/>
      <c r="F921" s="35"/>
      <c r="G921" s="38"/>
      <c r="H921" s="40"/>
      <c r="I921" s="39"/>
      <c r="J921" s="40"/>
      <c r="K921" s="36"/>
      <c r="L921" s="40">
        <v>1398.35</v>
      </c>
    </row>
    <row r="922" spans="1:82" ht="14.25" x14ac:dyDescent="0.2">
      <c r="A922" s="36"/>
      <c r="B922" s="36"/>
      <c r="C922" s="36" t="s">
        <v>760</v>
      </c>
      <c r="D922" s="37"/>
      <c r="E922" s="38"/>
      <c r="F922" s="35"/>
      <c r="G922" s="38"/>
      <c r="H922" s="40"/>
      <c r="I922" s="39"/>
      <c r="J922" s="40"/>
      <c r="K922" s="36"/>
      <c r="L922" s="40">
        <v>1398.35</v>
      </c>
    </row>
    <row r="923" spans="1:82" ht="14.25" x14ac:dyDescent="0.2">
      <c r="A923" s="36"/>
      <c r="B923" s="36" t="s">
        <v>282</v>
      </c>
      <c r="C923" s="36" t="s">
        <v>853</v>
      </c>
      <c r="D923" s="37" t="s">
        <v>707</v>
      </c>
      <c r="E923" s="38">
        <v>74</v>
      </c>
      <c r="F923" s="35"/>
      <c r="G923" s="38">
        <v>74</v>
      </c>
      <c r="H923" s="40"/>
      <c r="I923" s="39"/>
      <c r="J923" s="40"/>
      <c r="K923" s="36"/>
      <c r="L923" s="40">
        <v>1034.78</v>
      </c>
    </row>
    <row r="924" spans="1:82" ht="14.25" x14ac:dyDescent="0.2">
      <c r="A924" s="43"/>
      <c r="B924" s="43" t="s">
        <v>283</v>
      </c>
      <c r="C924" s="43" t="s">
        <v>854</v>
      </c>
      <c r="D924" s="44" t="s">
        <v>707</v>
      </c>
      <c r="E924" s="45">
        <v>36</v>
      </c>
      <c r="F924" s="46"/>
      <c r="G924" s="45">
        <v>36</v>
      </c>
      <c r="H924" s="47"/>
      <c r="I924" s="48"/>
      <c r="J924" s="47"/>
      <c r="K924" s="43"/>
      <c r="L924" s="47">
        <v>503.41</v>
      </c>
    </row>
    <row r="925" spans="1:82" ht="15" x14ac:dyDescent="0.2">
      <c r="C925" s="86" t="s">
        <v>763</v>
      </c>
      <c r="D925" s="86"/>
      <c r="E925" s="86"/>
      <c r="F925" s="86"/>
      <c r="G925" s="86"/>
      <c r="H925" s="86"/>
      <c r="I925" s="87">
        <v>10126</v>
      </c>
      <c r="J925" s="87"/>
      <c r="K925" s="87">
        <v>2936.54</v>
      </c>
      <c r="L925" s="87"/>
      <c r="AD925">
        <v>159.68</v>
      </c>
      <c r="AE925">
        <v>77.680000000000007</v>
      </c>
      <c r="AN925" s="49">
        <v>2936.54</v>
      </c>
      <c r="AO925">
        <v>0</v>
      </c>
      <c r="AQ925" t="s">
        <v>764</v>
      </c>
      <c r="AR925" s="49">
        <v>1398.35</v>
      </c>
      <c r="AT925">
        <v>0</v>
      </c>
      <c r="AV925" t="s">
        <v>764</v>
      </c>
      <c r="AW925">
        <v>0</v>
      </c>
      <c r="AZ925">
        <v>1034.78</v>
      </c>
      <c r="BA925">
        <v>503.41</v>
      </c>
      <c r="BR925" s="49">
        <v>2936.54</v>
      </c>
      <c r="BU925">
        <v>2349.23</v>
      </c>
      <c r="BV925" s="49">
        <v>587.30999999999995</v>
      </c>
      <c r="CB925">
        <v>200001</v>
      </c>
      <c r="CC925" t="s">
        <v>279</v>
      </c>
      <c r="CD925">
        <v>4</v>
      </c>
    </row>
    <row r="926" spans="1:82" ht="54" x14ac:dyDescent="0.2">
      <c r="A926" s="34" t="s">
        <v>284</v>
      </c>
      <c r="B926" s="36" t="s">
        <v>855</v>
      </c>
      <c r="C926" s="36" t="s">
        <v>856</v>
      </c>
      <c r="D926" s="37" t="s">
        <v>5</v>
      </c>
      <c r="E926" s="38">
        <v>3</v>
      </c>
      <c r="F926" s="35"/>
      <c r="G926" s="38">
        <v>3</v>
      </c>
      <c r="H926" s="40"/>
      <c r="I926" s="39"/>
      <c r="J926" s="40"/>
      <c r="K926" s="36"/>
      <c r="L926" s="40"/>
    </row>
    <row r="927" spans="1:82" ht="15" x14ac:dyDescent="0.2">
      <c r="A927" s="35"/>
      <c r="B927" s="38">
        <v>1</v>
      </c>
      <c r="C927" s="35" t="s">
        <v>754</v>
      </c>
      <c r="D927" s="37" t="s">
        <v>517</v>
      </c>
      <c r="E927" s="41"/>
      <c r="F927" s="38"/>
      <c r="G927" s="41">
        <v>13.77</v>
      </c>
      <c r="H927" s="38"/>
      <c r="I927" s="38"/>
      <c r="J927" s="38"/>
      <c r="K927" s="38"/>
      <c r="L927" s="42">
        <v>4892.9800000000005</v>
      </c>
    </row>
    <row r="928" spans="1:82" ht="14.25" x14ac:dyDescent="0.2">
      <c r="A928" s="36"/>
      <c r="B928" s="36" t="s">
        <v>658</v>
      </c>
      <c r="C928" s="36" t="s">
        <v>659</v>
      </c>
      <c r="D928" s="37" t="s">
        <v>655</v>
      </c>
      <c r="E928" s="38">
        <v>1.08</v>
      </c>
      <c r="F928" s="35">
        <v>0.85</v>
      </c>
      <c r="G928" s="38">
        <v>2.754</v>
      </c>
      <c r="H928" s="40"/>
      <c r="I928" s="39"/>
      <c r="J928" s="40">
        <v>280.08999999999997</v>
      </c>
      <c r="K928" s="36"/>
      <c r="L928" s="40">
        <v>771.37</v>
      </c>
    </row>
    <row r="929" spans="1:82" ht="14.25" x14ac:dyDescent="0.2">
      <c r="A929" s="36"/>
      <c r="B929" s="36" t="s">
        <v>660</v>
      </c>
      <c r="C929" s="36" t="s">
        <v>661</v>
      </c>
      <c r="D929" s="37" t="s">
        <v>655</v>
      </c>
      <c r="E929" s="38">
        <v>1.08</v>
      </c>
      <c r="F929" s="35">
        <v>0.85</v>
      </c>
      <c r="G929" s="38">
        <v>2.754</v>
      </c>
      <c r="H929" s="40"/>
      <c r="I929" s="39"/>
      <c r="J929" s="40">
        <v>267.55</v>
      </c>
      <c r="K929" s="36"/>
      <c r="L929" s="40">
        <v>736.83</v>
      </c>
    </row>
    <row r="930" spans="1:82" ht="14.25" x14ac:dyDescent="0.2">
      <c r="A930" s="36"/>
      <c r="B930" s="36" t="s">
        <v>662</v>
      </c>
      <c r="C930" s="43" t="s">
        <v>663</v>
      </c>
      <c r="D930" s="44" t="s">
        <v>655</v>
      </c>
      <c r="E930" s="45">
        <v>3.24</v>
      </c>
      <c r="F930" s="46">
        <v>0.85</v>
      </c>
      <c r="G930" s="45">
        <v>8.2620000000000005</v>
      </c>
      <c r="H930" s="47"/>
      <c r="I930" s="48"/>
      <c r="J930" s="47">
        <v>409.68</v>
      </c>
      <c r="K930" s="43"/>
      <c r="L930" s="47">
        <v>3384.78</v>
      </c>
    </row>
    <row r="931" spans="1:82" ht="15" x14ac:dyDescent="0.2">
      <c r="A931" s="36"/>
      <c r="B931" s="36"/>
      <c r="C931" s="50" t="s">
        <v>759</v>
      </c>
      <c r="D931" s="37"/>
      <c r="E931" s="38"/>
      <c r="F931" s="35"/>
      <c r="G931" s="38"/>
      <c r="H931" s="40"/>
      <c r="I931" s="39"/>
      <c r="J931" s="40"/>
      <c r="K931" s="36"/>
      <c r="L931" s="40">
        <v>4892.9800000000005</v>
      </c>
    </row>
    <row r="932" spans="1:82" ht="14.25" x14ac:dyDescent="0.2">
      <c r="A932" s="36"/>
      <c r="B932" s="36"/>
      <c r="C932" s="36" t="s">
        <v>760</v>
      </c>
      <c r="D932" s="37"/>
      <c r="E932" s="38"/>
      <c r="F932" s="35"/>
      <c r="G932" s="38"/>
      <c r="H932" s="40"/>
      <c r="I932" s="39"/>
      <c r="J932" s="40"/>
      <c r="K932" s="36"/>
      <c r="L932" s="40">
        <v>4892.9800000000005</v>
      </c>
    </row>
    <row r="933" spans="1:82" ht="14.25" x14ac:dyDescent="0.2">
      <c r="A933" s="36"/>
      <c r="B933" s="36" t="s">
        <v>282</v>
      </c>
      <c r="C933" s="36" t="s">
        <v>853</v>
      </c>
      <c r="D933" s="37" t="s">
        <v>707</v>
      </c>
      <c r="E933" s="38">
        <v>74</v>
      </c>
      <c r="F933" s="35"/>
      <c r="G933" s="38">
        <v>74</v>
      </c>
      <c r="H933" s="40"/>
      <c r="I933" s="39"/>
      <c r="J933" s="40"/>
      <c r="K933" s="36"/>
      <c r="L933" s="40">
        <v>3620.81</v>
      </c>
    </row>
    <row r="934" spans="1:82" ht="14.25" x14ac:dyDescent="0.2">
      <c r="A934" s="43"/>
      <c r="B934" s="43" t="s">
        <v>283</v>
      </c>
      <c r="C934" s="43" t="s">
        <v>854</v>
      </c>
      <c r="D934" s="44" t="s">
        <v>707</v>
      </c>
      <c r="E934" s="45">
        <v>36</v>
      </c>
      <c r="F934" s="46"/>
      <c r="G934" s="45">
        <v>36</v>
      </c>
      <c r="H934" s="47"/>
      <c r="I934" s="48"/>
      <c r="J934" s="47"/>
      <c r="K934" s="43"/>
      <c r="L934" s="47">
        <v>1761.47</v>
      </c>
    </row>
    <row r="935" spans="1:82" ht="15" x14ac:dyDescent="0.2">
      <c r="C935" s="86" t="s">
        <v>763</v>
      </c>
      <c r="D935" s="86"/>
      <c r="E935" s="86"/>
      <c r="F935" s="86"/>
      <c r="G935" s="86"/>
      <c r="H935" s="86"/>
      <c r="I935" s="87">
        <v>3425.0866666666666</v>
      </c>
      <c r="J935" s="87"/>
      <c r="K935" s="87">
        <v>10275.26</v>
      </c>
      <c r="L935" s="87"/>
      <c r="AD935">
        <v>2125.25</v>
      </c>
      <c r="AE935">
        <v>1033.9100000000001</v>
      </c>
      <c r="AN935" s="49">
        <v>10275.26</v>
      </c>
      <c r="AO935">
        <v>0</v>
      </c>
      <c r="AQ935" t="s">
        <v>764</v>
      </c>
      <c r="AR935" s="49">
        <v>4892.9800000000005</v>
      </c>
      <c r="AT935">
        <v>0</v>
      </c>
      <c r="AV935" t="s">
        <v>764</v>
      </c>
      <c r="AW935">
        <v>0</v>
      </c>
      <c r="AZ935">
        <v>3620.81</v>
      </c>
      <c r="BA935">
        <v>1761.47</v>
      </c>
      <c r="BR935" s="49">
        <v>10275.26</v>
      </c>
      <c r="BU935">
        <v>8220.2099999999991</v>
      </c>
      <c r="BV935" s="49">
        <v>2055.0500000000011</v>
      </c>
      <c r="CB935">
        <v>200001</v>
      </c>
      <c r="CC935" t="s">
        <v>284</v>
      </c>
      <c r="CD935">
        <v>4</v>
      </c>
    </row>
    <row r="936" spans="1:82" ht="28.5" x14ac:dyDescent="0.2">
      <c r="A936" s="34" t="s">
        <v>285</v>
      </c>
      <c r="B936" s="36" t="s">
        <v>857</v>
      </c>
      <c r="C936" s="36" t="s">
        <v>286</v>
      </c>
      <c r="D936" s="37" t="s">
        <v>287</v>
      </c>
      <c r="E936" s="38">
        <v>3</v>
      </c>
      <c r="F936" s="35"/>
      <c r="G936" s="38">
        <v>3</v>
      </c>
      <c r="H936" s="40"/>
      <c r="I936" s="39"/>
      <c r="J936" s="40"/>
      <c r="K936" s="36"/>
      <c r="L936" s="40"/>
    </row>
    <row r="937" spans="1:82" ht="15" x14ac:dyDescent="0.2">
      <c r="A937" s="35"/>
      <c r="B937" s="38">
        <v>1</v>
      </c>
      <c r="C937" s="35" t="s">
        <v>754</v>
      </c>
      <c r="D937" s="37" t="s">
        <v>517</v>
      </c>
      <c r="E937" s="41"/>
      <c r="F937" s="38"/>
      <c r="G937" s="41">
        <v>8.1000000000000014</v>
      </c>
      <c r="H937" s="38"/>
      <c r="I937" s="38"/>
      <c r="J937" s="38"/>
      <c r="K937" s="38"/>
      <c r="L937" s="42">
        <v>2857.9</v>
      </c>
    </row>
    <row r="938" spans="1:82" ht="14.25" x14ac:dyDescent="0.2">
      <c r="A938" s="36"/>
      <c r="B938" s="36" t="s">
        <v>660</v>
      </c>
      <c r="C938" s="36" t="s">
        <v>661</v>
      </c>
      <c r="D938" s="37" t="s">
        <v>655</v>
      </c>
      <c r="E938" s="38">
        <v>1.08</v>
      </c>
      <c r="F938" s="35"/>
      <c r="G938" s="38">
        <v>3.24</v>
      </c>
      <c r="H938" s="40"/>
      <c r="I938" s="39"/>
      <c r="J938" s="40">
        <v>267.55</v>
      </c>
      <c r="K938" s="36"/>
      <c r="L938" s="40">
        <v>866.86</v>
      </c>
    </row>
    <row r="939" spans="1:82" ht="14.25" x14ac:dyDescent="0.2">
      <c r="A939" s="36"/>
      <c r="B939" s="36" t="s">
        <v>662</v>
      </c>
      <c r="C939" s="43" t="s">
        <v>663</v>
      </c>
      <c r="D939" s="44" t="s">
        <v>655</v>
      </c>
      <c r="E939" s="45">
        <v>1.62</v>
      </c>
      <c r="F939" s="46"/>
      <c r="G939" s="45">
        <v>4.8600000000000003</v>
      </c>
      <c r="H939" s="47"/>
      <c r="I939" s="48"/>
      <c r="J939" s="47">
        <v>409.68</v>
      </c>
      <c r="K939" s="43"/>
      <c r="L939" s="47">
        <v>1991.04</v>
      </c>
    </row>
    <row r="940" spans="1:82" ht="15" x14ac:dyDescent="0.2">
      <c r="A940" s="36"/>
      <c r="B940" s="36"/>
      <c r="C940" s="50" t="s">
        <v>759</v>
      </c>
      <c r="D940" s="37"/>
      <c r="E940" s="38"/>
      <c r="F940" s="35"/>
      <c r="G940" s="38"/>
      <c r="H940" s="40"/>
      <c r="I940" s="39"/>
      <c r="J940" s="40"/>
      <c r="K940" s="36"/>
      <c r="L940" s="40">
        <v>2857.9</v>
      </c>
    </row>
    <row r="941" spans="1:82" ht="14.25" x14ac:dyDescent="0.2">
      <c r="A941" s="36"/>
      <c r="B941" s="36"/>
      <c r="C941" s="36" t="s">
        <v>760</v>
      </c>
      <c r="D941" s="37"/>
      <c r="E941" s="38"/>
      <c r="F941" s="35"/>
      <c r="G941" s="38"/>
      <c r="H941" s="40"/>
      <c r="I941" s="39"/>
      <c r="J941" s="40"/>
      <c r="K941" s="36"/>
      <c r="L941" s="40">
        <v>2857.9</v>
      </c>
    </row>
    <row r="942" spans="1:82" ht="14.25" x14ac:dyDescent="0.2">
      <c r="A942" s="36"/>
      <c r="B942" s="36" t="s">
        <v>282</v>
      </c>
      <c r="C942" s="36" t="s">
        <v>853</v>
      </c>
      <c r="D942" s="37" t="s">
        <v>707</v>
      </c>
      <c r="E942" s="38">
        <v>74</v>
      </c>
      <c r="F942" s="35"/>
      <c r="G942" s="38">
        <v>74</v>
      </c>
      <c r="H942" s="40"/>
      <c r="I942" s="39"/>
      <c r="J942" s="40"/>
      <c r="K942" s="36"/>
      <c r="L942" s="40">
        <v>2114.85</v>
      </c>
    </row>
    <row r="943" spans="1:82" ht="14.25" x14ac:dyDescent="0.2">
      <c r="A943" s="43"/>
      <c r="B943" s="43" t="s">
        <v>283</v>
      </c>
      <c r="C943" s="43" t="s">
        <v>854</v>
      </c>
      <c r="D943" s="44" t="s">
        <v>707</v>
      </c>
      <c r="E943" s="45">
        <v>36</v>
      </c>
      <c r="F943" s="46"/>
      <c r="G943" s="45">
        <v>36</v>
      </c>
      <c r="H943" s="47"/>
      <c r="I943" s="48"/>
      <c r="J943" s="47"/>
      <c r="K943" s="43"/>
      <c r="L943" s="47">
        <v>1028.8399999999999</v>
      </c>
    </row>
    <row r="944" spans="1:82" ht="15" x14ac:dyDescent="0.2">
      <c r="C944" s="86" t="s">
        <v>763</v>
      </c>
      <c r="D944" s="86"/>
      <c r="E944" s="86"/>
      <c r="F944" s="86"/>
      <c r="G944" s="86"/>
      <c r="H944" s="86"/>
      <c r="I944" s="87">
        <v>2000.53</v>
      </c>
      <c r="J944" s="87"/>
      <c r="K944" s="87">
        <v>6001.59</v>
      </c>
      <c r="L944" s="87"/>
      <c r="AD944">
        <v>1503.45</v>
      </c>
      <c r="AE944">
        <v>731.41</v>
      </c>
      <c r="AN944" s="49">
        <v>6001.59</v>
      </c>
      <c r="AO944">
        <v>0</v>
      </c>
      <c r="AQ944" t="s">
        <v>764</v>
      </c>
      <c r="AR944" s="49">
        <v>2857.9</v>
      </c>
      <c r="AT944">
        <v>0</v>
      </c>
      <c r="AV944" t="s">
        <v>764</v>
      </c>
      <c r="AW944">
        <v>0</v>
      </c>
      <c r="AZ944">
        <v>2114.85</v>
      </c>
      <c r="BA944">
        <v>1028.8399999999999</v>
      </c>
      <c r="BR944" s="49">
        <v>6001.59</v>
      </c>
      <c r="BU944">
        <v>4801.2700000000004</v>
      </c>
      <c r="BV944" s="49">
        <v>1200.3199999999997</v>
      </c>
      <c r="CB944">
        <v>200001</v>
      </c>
      <c r="CC944" t="s">
        <v>285</v>
      </c>
      <c r="CD944">
        <v>4</v>
      </c>
    </row>
    <row r="945" spans="1:82" ht="42.75" x14ac:dyDescent="0.2">
      <c r="A945" s="34" t="s">
        <v>288</v>
      </c>
      <c r="B945" s="36" t="s">
        <v>858</v>
      </c>
      <c r="C945" s="36" t="s">
        <v>289</v>
      </c>
      <c r="D945" s="37" t="s">
        <v>5</v>
      </c>
      <c r="E945" s="38">
        <v>2</v>
      </c>
      <c r="F945" s="35"/>
      <c r="G945" s="38">
        <v>2</v>
      </c>
      <c r="H945" s="40"/>
      <c r="I945" s="39"/>
      <c r="J945" s="40"/>
      <c r="K945" s="36"/>
      <c r="L945" s="40"/>
    </row>
    <row r="946" spans="1:82" ht="15" x14ac:dyDescent="0.2">
      <c r="A946" s="35"/>
      <c r="B946" s="38">
        <v>1</v>
      </c>
      <c r="C946" s="35" t="s">
        <v>754</v>
      </c>
      <c r="D946" s="37" t="s">
        <v>517</v>
      </c>
      <c r="E946" s="41"/>
      <c r="F946" s="38"/>
      <c r="G946" s="41">
        <v>3.24</v>
      </c>
      <c r="H946" s="38"/>
      <c r="I946" s="38"/>
      <c r="J946" s="38"/>
      <c r="K946" s="38"/>
      <c r="L946" s="42">
        <v>1205.48</v>
      </c>
    </row>
    <row r="947" spans="1:82" ht="14.25" x14ac:dyDescent="0.2">
      <c r="A947" s="36"/>
      <c r="B947" s="36" t="s">
        <v>653</v>
      </c>
      <c r="C947" s="36" t="s">
        <v>654</v>
      </c>
      <c r="D947" s="37" t="s">
        <v>655</v>
      </c>
      <c r="E947" s="38">
        <v>0.81</v>
      </c>
      <c r="F947" s="35"/>
      <c r="G947" s="38">
        <v>1.62</v>
      </c>
      <c r="H947" s="40"/>
      <c r="I947" s="39"/>
      <c r="J947" s="40">
        <v>376.24</v>
      </c>
      <c r="K947" s="36"/>
      <c r="L947" s="40">
        <v>609.51</v>
      </c>
    </row>
    <row r="948" spans="1:82" ht="14.25" x14ac:dyDescent="0.2">
      <c r="A948" s="36"/>
      <c r="B948" s="36" t="s">
        <v>656</v>
      </c>
      <c r="C948" s="43" t="s">
        <v>657</v>
      </c>
      <c r="D948" s="44" t="s">
        <v>655</v>
      </c>
      <c r="E948" s="45">
        <v>0.81</v>
      </c>
      <c r="F948" s="46"/>
      <c r="G948" s="45">
        <v>1.62</v>
      </c>
      <c r="H948" s="47"/>
      <c r="I948" s="48"/>
      <c r="J948" s="47">
        <v>367.88</v>
      </c>
      <c r="K948" s="43"/>
      <c r="L948" s="47">
        <v>595.97</v>
      </c>
    </row>
    <row r="949" spans="1:82" ht="15" x14ac:dyDescent="0.2">
      <c r="A949" s="36"/>
      <c r="B949" s="36"/>
      <c r="C949" s="50" t="s">
        <v>759</v>
      </c>
      <c r="D949" s="37"/>
      <c r="E949" s="38"/>
      <c r="F949" s="35"/>
      <c r="G949" s="38"/>
      <c r="H949" s="40"/>
      <c r="I949" s="39"/>
      <c r="J949" s="40"/>
      <c r="K949" s="36"/>
      <c r="L949" s="40">
        <v>1205.48</v>
      </c>
    </row>
    <row r="950" spans="1:82" ht="14.25" x14ac:dyDescent="0.2">
      <c r="A950" s="36"/>
      <c r="B950" s="36"/>
      <c r="C950" s="36" t="s">
        <v>760</v>
      </c>
      <c r="D950" s="37"/>
      <c r="E950" s="38"/>
      <c r="F950" s="35"/>
      <c r="G950" s="38"/>
      <c r="H950" s="40"/>
      <c r="I950" s="39"/>
      <c r="J950" s="40"/>
      <c r="K950" s="36"/>
      <c r="L950" s="40">
        <v>1205.48</v>
      </c>
    </row>
    <row r="951" spans="1:82" ht="14.25" x14ac:dyDescent="0.2">
      <c r="A951" s="36"/>
      <c r="B951" s="36" t="s">
        <v>282</v>
      </c>
      <c r="C951" s="36" t="s">
        <v>853</v>
      </c>
      <c r="D951" s="37" t="s">
        <v>707</v>
      </c>
      <c r="E951" s="38">
        <v>74</v>
      </c>
      <c r="F951" s="35"/>
      <c r="G951" s="38">
        <v>74</v>
      </c>
      <c r="H951" s="40"/>
      <c r="I951" s="39"/>
      <c r="J951" s="40"/>
      <c r="K951" s="36"/>
      <c r="L951" s="40">
        <v>892.06</v>
      </c>
    </row>
    <row r="952" spans="1:82" ht="14.25" x14ac:dyDescent="0.2">
      <c r="A952" s="43"/>
      <c r="B952" s="43" t="s">
        <v>283</v>
      </c>
      <c r="C952" s="43" t="s">
        <v>854</v>
      </c>
      <c r="D952" s="44" t="s">
        <v>707</v>
      </c>
      <c r="E952" s="45">
        <v>36</v>
      </c>
      <c r="F952" s="46"/>
      <c r="G952" s="45">
        <v>36</v>
      </c>
      <c r="H952" s="47"/>
      <c r="I952" s="48"/>
      <c r="J952" s="47"/>
      <c r="K952" s="43"/>
      <c r="L952" s="47">
        <v>433.97</v>
      </c>
    </row>
    <row r="953" spans="1:82" ht="15" x14ac:dyDescent="0.2">
      <c r="C953" s="86" t="s">
        <v>763</v>
      </c>
      <c r="D953" s="86"/>
      <c r="E953" s="86"/>
      <c r="F953" s="86"/>
      <c r="G953" s="86"/>
      <c r="H953" s="86"/>
      <c r="I953" s="87">
        <v>1265.7550000000001</v>
      </c>
      <c r="J953" s="87"/>
      <c r="K953" s="87">
        <v>2531.5100000000002</v>
      </c>
      <c r="L953" s="87"/>
      <c r="AD953">
        <v>1101.3</v>
      </c>
      <c r="AE953">
        <v>535.77</v>
      </c>
      <c r="AN953" s="49">
        <v>2531.5100000000002</v>
      </c>
      <c r="AO953">
        <v>0</v>
      </c>
      <c r="AQ953" t="s">
        <v>764</v>
      </c>
      <c r="AR953" s="49">
        <v>1205.48</v>
      </c>
      <c r="AT953">
        <v>0</v>
      </c>
      <c r="AV953" t="s">
        <v>764</v>
      </c>
      <c r="AW953">
        <v>0</v>
      </c>
      <c r="AZ953">
        <v>892.06</v>
      </c>
      <c r="BA953">
        <v>433.97</v>
      </c>
      <c r="BR953" s="49">
        <v>2531.5100000000002</v>
      </c>
      <c r="BU953">
        <v>2025.21</v>
      </c>
      <c r="BV953" s="49">
        <v>506.30000000000018</v>
      </c>
      <c r="CB953">
        <v>200001</v>
      </c>
      <c r="CC953" t="s">
        <v>288</v>
      </c>
      <c r="CD953">
        <v>4</v>
      </c>
    </row>
    <row r="954" spans="1:82" ht="28.5" x14ac:dyDescent="0.2">
      <c r="C954" s="33" t="s">
        <v>290</v>
      </c>
    </row>
    <row r="955" spans="1:82" ht="108" x14ac:dyDescent="0.2">
      <c r="A955" s="34" t="s">
        <v>291</v>
      </c>
      <c r="B955" s="36" t="s">
        <v>859</v>
      </c>
      <c r="C955" s="36" t="s">
        <v>860</v>
      </c>
      <c r="D955" s="37" t="s">
        <v>292</v>
      </c>
      <c r="E955" s="38">
        <v>0.248</v>
      </c>
      <c r="F955" s="35"/>
      <c r="G955" s="38">
        <v>0.248</v>
      </c>
      <c r="H955" s="40"/>
      <c r="I955" s="39"/>
      <c r="J955" s="40"/>
      <c r="K955" s="36"/>
      <c r="L955" s="40"/>
    </row>
    <row r="956" spans="1:82" x14ac:dyDescent="0.2">
      <c r="C956" s="52" t="s">
        <v>1028</v>
      </c>
    </row>
    <row r="957" spans="1:82" ht="15" x14ac:dyDescent="0.2">
      <c r="A957" s="35"/>
      <c r="B957" s="38">
        <v>1</v>
      </c>
      <c r="C957" s="35" t="s">
        <v>754</v>
      </c>
      <c r="D957" s="37" t="s">
        <v>517</v>
      </c>
      <c r="E957" s="41"/>
      <c r="F957" s="38"/>
      <c r="G957" s="41">
        <v>27.128223999999999</v>
      </c>
      <c r="H957" s="38"/>
      <c r="I957" s="38"/>
      <c r="J957" s="38"/>
      <c r="K957" s="38"/>
      <c r="L957" s="42">
        <v>7439.84</v>
      </c>
    </row>
    <row r="958" spans="1:82" ht="14.25" x14ac:dyDescent="0.2">
      <c r="A958" s="36"/>
      <c r="B958" s="36" t="s">
        <v>664</v>
      </c>
      <c r="C958" s="36" t="s">
        <v>665</v>
      </c>
      <c r="D958" s="37" t="s">
        <v>655</v>
      </c>
      <c r="E958" s="38">
        <v>0.99</v>
      </c>
      <c r="F958" s="35">
        <v>1.1499999999999999</v>
      </c>
      <c r="G958" s="38">
        <v>0.28234799999999999</v>
      </c>
      <c r="H958" s="40"/>
      <c r="I958" s="39"/>
      <c r="J958" s="40">
        <v>227.83</v>
      </c>
      <c r="K958" s="36"/>
      <c r="L958" s="40">
        <v>64.33</v>
      </c>
    </row>
    <row r="959" spans="1:82" ht="14.25" x14ac:dyDescent="0.2">
      <c r="A959" s="36"/>
      <c r="B959" s="36" t="s">
        <v>666</v>
      </c>
      <c r="C959" s="36" t="s">
        <v>667</v>
      </c>
      <c r="D959" s="37" t="s">
        <v>655</v>
      </c>
      <c r="E959" s="38">
        <v>47.29</v>
      </c>
      <c r="F959" s="35">
        <v>1.1499999999999999</v>
      </c>
      <c r="G959" s="38">
        <v>13.487107999999999</v>
      </c>
      <c r="H959" s="40"/>
      <c r="I959" s="39"/>
      <c r="J959" s="40">
        <v>248.73</v>
      </c>
      <c r="K959" s="36"/>
      <c r="L959" s="40">
        <v>3354.65</v>
      </c>
    </row>
    <row r="960" spans="1:82" ht="14.25" x14ac:dyDescent="0.2">
      <c r="A960" s="36"/>
      <c r="B960" s="36" t="s">
        <v>658</v>
      </c>
      <c r="C960" s="36" t="s">
        <v>659</v>
      </c>
      <c r="D960" s="37" t="s">
        <v>655</v>
      </c>
      <c r="E960" s="38">
        <v>23.42</v>
      </c>
      <c r="F960" s="35">
        <v>1.1499999999999999</v>
      </c>
      <c r="G960" s="38">
        <v>6.6793839999999998</v>
      </c>
      <c r="H960" s="40"/>
      <c r="I960" s="39"/>
      <c r="J960" s="40">
        <v>280.08999999999997</v>
      </c>
      <c r="K960" s="36"/>
      <c r="L960" s="40">
        <v>1870.83</v>
      </c>
    </row>
    <row r="961" spans="1:83" ht="14.25" x14ac:dyDescent="0.2">
      <c r="A961" s="36"/>
      <c r="B961" s="36" t="s">
        <v>668</v>
      </c>
      <c r="C961" s="36" t="s">
        <v>669</v>
      </c>
      <c r="D961" s="37" t="s">
        <v>655</v>
      </c>
      <c r="E961" s="38">
        <v>23.42</v>
      </c>
      <c r="F961" s="35">
        <v>1.1499999999999999</v>
      </c>
      <c r="G961" s="38">
        <v>6.6793839999999998</v>
      </c>
      <c r="H961" s="40"/>
      <c r="I961" s="39"/>
      <c r="J961" s="40">
        <v>321.89</v>
      </c>
      <c r="K961" s="36"/>
      <c r="L961" s="40">
        <v>2150.0300000000002</v>
      </c>
    </row>
    <row r="962" spans="1:83" ht="15" x14ac:dyDescent="0.2">
      <c r="A962" s="35"/>
      <c r="B962" s="38">
        <v>2</v>
      </c>
      <c r="C962" s="35" t="s">
        <v>755</v>
      </c>
      <c r="D962" s="37"/>
      <c r="E962" s="41"/>
      <c r="F962" s="38"/>
      <c r="G962" s="41"/>
      <c r="H962" s="38"/>
      <c r="I962" s="38"/>
      <c r="J962" s="38"/>
      <c r="K962" s="38"/>
      <c r="L962" s="42">
        <v>3307.0200000000004</v>
      </c>
    </row>
    <row r="963" spans="1:83" ht="15" x14ac:dyDescent="0.2">
      <c r="A963" s="35"/>
      <c r="B963" s="38"/>
      <c r="C963" s="35" t="s">
        <v>758</v>
      </c>
      <c r="D963" s="37" t="s">
        <v>517</v>
      </c>
      <c r="E963" s="41"/>
      <c r="F963" s="38"/>
      <c r="G963" s="41">
        <v>7.3296400000000004</v>
      </c>
      <c r="H963" s="38"/>
      <c r="I963" s="38"/>
      <c r="J963" s="38"/>
      <c r="K963" s="38"/>
      <c r="L963" s="42">
        <v>2008.8200000000002</v>
      </c>
      <c r="CE963">
        <v>1</v>
      </c>
    </row>
    <row r="964" spans="1:83" ht="28.5" x14ac:dyDescent="0.2">
      <c r="A964" s="36"/>
      <c r="B964" s="36" t="s">
        <v>518</v>
      </c>
      <c r="C964" s="36" t="s">
        <v>519</v>
      </c>
      <c r="D964" s="37" t="s">
        <v>520</v>
      </c>
      <c r="E964" s="38">
        <v>0.75</v>
      </c>
      <c r="F964" s="35">
        <v>1.1499999999999999</v>
      </c>
      <c r="G964" s="38">
        <v>0.21390000000000001</v>
      </c>
      <c r="H964" s="40"/>
      <c r="I964" s="39"/>
      <c r="J964" s="40">
        <v>1482.53</v>
      </c>
      <c r="K964" s="36"/>
      <c r="L964" s="40">
        <v>317.11</v>
      </c>
    </row>
    <row r="965" spans="1:83" ht="28.5" x14ac:dyDescent="0.2">
      <c r="A965" s="36"/>
      <c r="B965" s="36" t="s">
        <v>521</v>
      </c>
      <c r="C965" s="36" t="s">
        <v>756</v>
      </c>
      <c r="D965" s="37" t="s">
        <v>517</v>
      </c>
      <c r="E965" s="38">
        <v>0.75</v>
      </c>
      <c r="F965" s="35">
        <v>1.1499999999999999</v>
      </c>
      <c r="G965" s="38">
        <v>0.21390000000000001</v>
      </c>
      <c r="H965" s="40"/>
      <c r="I965" s="39"/>
      <c r="J965" s="40">
        <v>376.24</v>
      </c>
      <c r="K965" s="36"/>
      <c r="L965" s="40">
        <v>80.48</v>
      </c>
      <c r="CE965">
        <v>1</v>
      </c>
    </row>
    <row r="966" spans="1:83" ht="28.5" x14ac:dyDescent="0.2">
      <c r="A966" s="36"/>
      <c r="B966" s="36" t="s">
        <v>670</v>
      </c>
      <c r="C966" s="36" t="s">
        <v>671</v>
      </c>
      <c r="D966" s="37" t="s">
        <v>520</v>
      </c>
      <c r="E966" s="38">
        <v>0.81</v>
      </c>
      <c r="F966" s="35">
        <v>1.1499999999999999</v>
      </c>
      <c r="G966" s="38">
        <v>0.231012</v>
      </c>
      <c r="H966" s="40"/>
      <c r="I966" s="39"/>
      <c r="J966" s="40">
        <v>14.82</v>
      </c>
      <c r="K966" s="36"/>
      <c r="L966" s="40">
        <v>3.42</v>
      </c>
    </row>
    <row r="967" spans="1:83" ht="28.5" x14ac:dyDescent="0.2">
      <c r="A967" s="36"/>
      <c r="B967" s="36" t="s">
        <v>580</v>
      </c>
      <c r="C967" s="36" t="s">
        <v>581</v>
      </c>
      <c r="D967" s="37" t="s">
        <v>520</v>
      </c>
      <c r="E967" s="38">
        <v>22.74</v>
      </c>
      <c r="F967" s="35">
        <v>1.1499999999999999</v>
      </c>
      <c r="G967" s="38">
        <v>6.4854479999999999</v>
      </c>
      <c r="H967" s="40">
        <v>346.73</v>
      </c>
      <c r="I967" s="39">
        <v>1.27</v>
      </c>
      <c r="J967" s="40">
        <v>440.35</v>
      </c>
      <c r="K967" s="36"/>
      <c r="L967" s="40">
        <v>2855.87</v>
      </c>
    </row>
    <row r="968" spans="1:83" ht="28.5" x14ac:dyDescent="0.2">
      <c r="A968" s="36"/>
      <c r="B968" s="36" t="s">
        <v>526</v>
      </c>
      <c r="C968" s="36" t="s">
        <v>757</v>
      </c>
      <c r="D968" s="37" t="s">
        <v>517</v>
      </c>
      <c r="E968" s="38">
        <v>22.74</v>
      </c>
      <c r="F968" s="35">
        <v>1.1499999999999999</v>
      </c>
      <c r="G968" s="38">
        <v>6.4854479999999999</v>
      </c>
      <c r="H968" s="40"/>
      <c r="I968" s="39"/>
      <c r="J968" s="40">
        <v>280.08999999999997</v>
      </c>
      <c r="K968" s="36"/>
      <c r="L968" s="40">
        <v>1816.51</v>
      </c>
      <c r="CE968">
        <v>1</v>
      </c>
    </row>
    <row r="969" spans="1:83" ht="28.5" x14ac:dyDescent="0.2">
      <c r="A969" s="36"/>
      <c r="B969" s="36" t="s">
        <v>532</v>
      </c>
      <c r="C969" s="36" t="s">
        <v>533</v>
      </c>
      <c r="D969" s="37" t="s">
        <v>520</v>
      </c>
      <c r="E969" s="38">
        <v>0.59</v>
      </c>
      <c r="F969" s="35">
        <v>1.1499999999999999</v>
      </c>
      <c r="G969" s="38">
        <v>0.168268</v>
      </c>
      <c r="H969" s="40"/>
      <c r="I969" s="39"/>
      <c r="J969" s="40">
        <v>548.96</v>
      </c>
      <c r="K969" s="36"/>
      <c r="L969" s="40">
        <v>92.37</v>
      </c>
    </row>
    <row r="970" spans="1:83" ht="28.5" x14ac:dyDescent="0.2">
      <c r="A970" s="36"/>
      <c r="B970" s="36" t="s">
        <v>526</v>
      </c>
      <c r="C970" s="36" t="s">
        <v>757</v>
      </c>
      <c r="D970" s="37" t="s">
        <v>517</v>
      </c>
      <c r="E970" s="38">
        <v>0.59</v>
      </c>
      <c r="F970" s="35">
        <v>1.1499999999999999</v>
      </c>
      <c r="G970" s="38">
        <v>0.168268</v>
      </c>
      <c r="H970" s="40"/>
      <c r="I970" s="39"/>
      <c r="J970" s="40">
        <v>280.08999999999997</v>
      </c>
      <c r="K970" s="36"/>
      <c r="L970" s="40">
        <v>47.13</v>
      </c>
      <c r="CE970">
        <v>1</v>
      </c>
    </row>
    <row r="971" spans="1:83" ht="28.5" x14ac:dyDescent="0.2">
      <c r="A971" s="36"/>
      <c r="B971" s="36" t="s">
        <v>672</v>
      </c>
      <c r="C971" s="36" t="s">
        <v>673</v>
      </c>
      <c r="D971" s="37" t="s">
        <v>520</v>
      </c>
      <c r="E971" s="38">
        <v>0.81</v>
      </c>
      <c r="F971" s="35">
        <v>1.1499999999999999</v>
      </c>
      <c r="G971" s="38">
        <v>0.231012</v>
      </c>
      <c r="H971" s="40"/>
      <c r="I971" s="39"/>
      <c r="J971" s="40">
        <v>165.57</v>
      </c>
      <c r="K971" s="36"/>
      <c r="L971" s="40">
        <v>38.25</v>
      </c>
    </row>
    <row r="972" spans="1:83" ht="28.5" x14ac:dyDescent="0.2">
      <c r="A972" s="36"/>
      <c r="B972" s="36" t="s">
        <v>526</v>
      </c>
      <c r="C972" s="43" t="s">
        <v>757</v>
      </c>
      <c r="D972" s="44" t="s">
        <v>517</v>
      </c>
      <c r="E972" s="45">
        <v>0.81</v>
      </c>
      <c r="F972" s="46">
        <v>1.1499999999999999</v>
      </c>
      <c r="G972" s="45">
        <v>0.231012</v>
      </c>
      <c r="H972" s="47"/>
      <c r="I972" s="48"/>
      <c r="J972" s="47">
        <v>280.08999999999997</v>
      </c>
      <c r="K972" s="43"/>
      <c r="L972" s="47">
        <v>64.7</v>
      </c>
      <c r="CE972">
        <v>1</v>
      </c>
    </row>
    <row r="973" spans="1:83" ht="15" x14ac:dyDescent="0.2">
      <c r="A973" s="36"/>
      <c r="B973" s="36"/>
      <c r="C973" s="50" t="s">
        <v>759</v>
      </c>
      <c r="D973" s="37"/>
      <c r="E973" s="38"/>
      <c r="F973" s="35"/>
      <c r="G973" s="38"/>
      <c r="H973" s="40"/>
      <c r="I973" s="39"/>
      <c r="J973" s="40"/>
      <c r="K973" s="36"/>
      <c r="L973" s="40">
        <v>12755.68</v>
      </c>
    </row>
    <row r="974" spans="1:83" ht="14.25" x14ac:dyDescent="0.2">
      <c r="A974" s="36"/>
      <c r="B974" s="36"/>
      <c r="C974" s="36" t="s">
        <v>760</v>
      </c>
      <c r="D974" s="37"/>
      <c r="E974" s="38"/>
      <c r="F974" s="35"/>
      <c r="G974" s="38"/>
      <c r="H974" s="40"/>
      <c r="I974" s="39"/>
      <c r="J974" s="40"/>
      <c r="K974" s="36"/>
      <c r="L974" s="40">
        <v>9448.66</v>
      </c>
    </row>
    <row r="975" spans="1:83" ht="14.25" x14ac:dyDescent="0.2">
      <c r="A975" s="36"/>
      <c r="B975" s="36" t="s">
        <v>6</v>
      </c>
      <c r="C975" s="36" t="s">
        <v>761</v>
      </c>
      <c r="D975" s="37" t="s">
        <v>707</v>
      </c>
      <c r="E975" s="38">
        <v>103</v>
      </c>
      <c r="F975" s="35"/>
      <c r="G975" s="38">
        <v>103</v>
      </c>
      <c r="H975" s="40"/>
      <c r="I975" s="39"/>
      <c r="J975" s="40"/>
      <c r="K975" s="36"/>
      <c r="L975" s="40">
        <v>9732.1200000000008</v>
      </c>
    </row>
    <row r="976" spans="1:83" ht="14.25" x14ac:dyDescent="0.2">
      <c r="A976" s="43"/>
      <c r="B976" s="43" t="s">
        <v>7</v>
      </c>
      <c r="C976" s="43" t="s">
        <v>762</v>
      </c>
      <c r="D976" s="44" t="s">
        <v>707</v>
      </c>
      <c r="E976" s="45">
        <v>60</v>
      </c>
      <c r="F976" s="46"/>
      <c r="G976" s="45">
        <v>60</v>
      </c>
      <c r="H976" s="47"/>
      <c r="I976" s="48"/>
      <c r="J976" s="47"/>
      <c r="K976" s="43"/>
      <c r="L976" s="47">
        <v>5669.2</v>
      </c>
    </row>
    <row r="977" spans="1:83" ht="15" x14ac:dyDescent="0.2">
      <c r="C977" s="86" t="s">
        <v>763</v>
      </c>
      <c r="D977" s="86"/>
      <c r="E977" s="86"/>
      <c r="F977" s="86"/>
      <c r="G977" s="86"/>
      <c r="H977" s="86"/>
      <c r="I977" s="87">
        <v>113536.29032258067</v>
      </c>
      <c r="J977" s="87"/>
      <c r="K977" s="87">
        <v>28157.000000000004</v>
      </c>
      <c r="L977" s="87"/>
      <c r="AD977">
        <v>586.25</v>
      </c>
      <c r="AE977">
        <v>341.5</v>
      </c>
      <c r="AN977" s="49">
        <v>28157.000000000004</v>
      </c>
      <c r="AO977" s="49">
        <v>3307.0200000000004</v>
      </c>
      <c r="AQ977" t="s">
        <v>764</v>
      </c>
      <c r="AR977" s="49">
        <v>7439.84</v>
      </c>
      <c r="AT977" s="49">
        <v>2008.8200000000002</v>
      </c>
      <c r="AV977" t="s">
        <v>764</v>
      </c>
      <c r="AW977">
        <v>0</v>
      </c>
      <c r="AZ977">
        <v>9732.1200000000008</v>
      </c>
      <c r="BA977">
        <v>5669.2</v>
      </c>
      <c r="CD977">
        <v>1</v>
      </c>
    </row>
    <row r="978" spans="1:83" ht="42.75" x14ac:dyDescent="0.2">
      <c r="A978" s="51" t="s">
        <v>293</v>
      </c>
      <c r="B978" s="43" t="s">
        <v>86</v>
      </c>
      <c r="C978" s="43" t="s">
        <v>294</v>
      </c>
      <c r="D978" s="44" t="s">
        <v>88</v>
      </c>
      <c r="E978" s="45">
        <v>269</v>
      </c>
      <c r="F978" s="46"/>
      <c r="G978" s="45">
        <v>269</v>
      </c>
      <c r="H978" s="47"/>
      <c r="I978" s="48"/>
      <c r="J978" s="47">
        <v>378.44</v>
      </c>
      <c r="K978" s="43"/>
      <c r="L978" s="47">
        <v>101800.36</v>
      </c>
    </row>
    <row r="979" spans="1:83" ht="15" x14ac:dyDescent="0.2">
      <c r="C979" s="86" t="s">
        <v>763</v>
      </c>
      <c r="D979" s="86"/>
      <c r="E979" s="86"/>
      <c r="F979" s="86"/>
      <c r="G979" s="86"/>
      <c r="H979" s="86"/>
      <c r="I979" s="87">
        <v>378.44</v>
      </c>
      <c r="J979" s="87"/>
      <c r="K979" s="87">
        <v>101800.36</v>
      </c>
      <c r="L979" s="87"/>
      <c r="AD979">
        <v>0</v>
      </c>
      <c r="AE979">
        <v>0</v>
      </c>
      <c r="AN979" s="49">
        <v>101800.36</v>
      </c>
      <c r="AO979">
        <v>0</v>
      </c>
      <c r="AQ979" t="s">
        <v>764</v>
      </c>
      <c r="AR979">
        <v>0</v>
      </c>
      <c r="AT979">
        <v>0</v>
      </c>
      <c r="AV979" t="s">
        <v>764</v>
      </c>
      <c r="AW979" s="49">
        <v>101800.36</v>
      </c>
      <c r="AX979" s="49">
        <v>101800.36</v>
      </c>
      <c r="AZ979">
        <v>0</v>
      </c>
      <c r="BA979">
        <v>0</v>
      </c>
      <c r="CD979">
        <v>1</v>
      </c>
    </row>
    <row r="980" spans="1:83" ht="108" x14ac:dyDescent="0.2">
      <c r="A980" s="34" t="s">
        <v>295</v>
      </c>
      <c r="B980" s="36" t="s">
        <v>824</v>
      </c>
      <c r="C980" s="36" t="s">
        <v>861</v>
      </c>
      <c r="D980" s="37" t="s">
        <v>178</v>
      </c>
      <c r="E980" s="38">
        <v>1</v>
      </c>
      <c r="F980" s="35"/>
      <c r="G980" s="38">
        <v>1</v>
      </c>
      <c r="H980" s="40"/>
      <c r="I980" s="39"/>
      <c r="J980" s="40"/>
      <c r="K980" s="36"/>
      <c r="L980" s="40"/>
    </row>
    <row r="981" spans="1:83" ht="15" x14ac:dyDescent="0.2">
      <c r="A981" s="35"/>
      <c r="B981" s="38">
        <v>1</v>
      </c>
      <c r="C981" s="35" t="s">
        <v>754</v>
      </c>
      <c r="D981" s="37" t="s">
        <v>517</v>
      </c>
      <c r="E981" s="41"/>
      <c r="F981" s="38"/>
      <c r="G981" s="41">
        <v>8.2914999999999992</v>
      </c>
      <c r="H981" s="38"/>
      <c r="I981" s="38"/>
      <c r="J981" s="38"/>
      <c r="K981" s="38"/>
      <c r="L981" s="42">
        <v>2218.39</v>
      </c>
    </row>
    <row r="982" spans="1:83" ht="28.5" x14ac:dyDescent="0.2">
      <c r="A982" s="36"/>
      <c r="B982" s="36" t="s">
        <v>592</v>
      </c>
      <c r="C982" s="36" t="s">
        <v>593</v>
      </c>
      <c r="D982" s="37" t="s">
        <v>517</v>
      </c>
      <c r="E982" s="38">
        <v>7.21</v>
      </c>
      <c r="F982" s="35">
        <v>1.1499999999999999</v>
      </c>
      <c r="G982" s="38">
        <v>8.2914999999999992</v>
      </c>
      <c r="H982" s="40"/>
      <c r="I982" s="39"/>
      <c r="J982" s="40">
        <v>267.55</v>
      </c>
      <c r="K982" s="36"/>
      <c r="L982" s="40">
        <v>2218.39</v>
      </c>
    </row>
    <row r="983" spans="1:83" ht="15" x14ac:dyDescent="0.2">
      <c r="A983" s="35"/>
      <c r="B983" s="38">
        <v>2</v>
      </c>
      <c r="C983" s="35" t="s">
        <v>755</v>
      </c>
      <c r="D983" s="37"/>
      <c r="E983" s="41"/>
      <c r="F983" s="38"/>
      <c r="G983" s="41"/>
      <c r="H983" s="38"/>
      <c r="I983" s="38"/>
      <c r="J983" s="38"/>
      <c r="K983" s="38"/>
      <c r="L983" s="42">
        <v>227.27</v>
      </c>
    </row>
    <row r="984" spans="1:83" ht="15" x14ac:dyDescent="0.2">
      <c r="A984" s="35"/>
      <c r="B984" s="38"/>
      <c r="C984" s="35" t="s">
        <v>758</v>
      </c>
      <c r="D984" s="37" t="s">
        <v>517</v>
      </c>
      <c r="E984" s="41"/>
      <c r="F984" s="38"/>
      <c r="G984" s="41">
        <v>0.41399999999999998</v>
      </c>
      <c r="H984" s="38"/>
      <c r="I984" s="38"/>
      <c r="J984" s="38"/>
      <c r="K984" s="38"/>
      <c r="L984" s="42">
        <v>115.96</v>
      </c>
      <c r="CE984">
        <v>1</v>
      </c>
    </row>
    <row r="985" spans="1:83" ht="28.5" x14ac:dyDescent="0.2">
      <c r="A985" s="36"/>
      <c r="B985" s="36" t="s">
        <v>532</v>
      </c>
      <c r="C985" s="36" t="s">
        <v>533</v>
      </c>
      <c r="D985" s="37" t="s">
        <v>520</v>
      </c>
      <c r="E985" s="38">
        <v>0.36</v>
      </c>
      <c r="F985" s="35">
        <v>1.1499999999999999</v>
      </c>
      <c r="G985" s="38">
        <v>0.41399999999999998</v>
      </c>
      <c r="H985" s="40"/>
      <c r="I985" s="39"/>
      <c r="J985" s="40">
        <v>548.96</v>
      </c>
      <c r="K985" s="36"/>
      <c r="L985" s="40">
        <v>227.27</v>
      </c>
    </row>
    <row r="986" spans="1:83" ht="28.5" x14ac:dyDescent="0.2">
      <c r="A986" s="36"/>
      <c r="B986" s="36" t="s">
        <v>526</v>
      </c>
      <c r="C986" s="43" t="s">
        <v>757</v>
      </c>
      <c r="D986" s="44" t="s">
        <v>517</v>
      </c>
      <c r="E986" s="45">
        <v>0.36</v>
      </c>
      <c r="F986" s="46">
        <v>1.1499999999999999</v>
      </c>
      <c r="G986" s="45">
        <v>0.41399999999999998</v>
      </c>
      <c r="H986" s="47"/>
      <c r="I986" s="48"/>
      <c r="J986" s="47">
        <v>280.08999999999997</v>
      </c>
      <c r="K986" s="43"/>
      <c r="L986" s="47">
        <v>115.96</v>
      </c>
      <c r="CE986">
        <v>1</v>
      </c>
    </row>
    <row r="987" spans="1:83" ht="15" x14ac:dyDescent="0.2">
      <c r="A987" s="36"/>
      <c r="B987" s="36"/>
      <c r="C987" s="50" t="s">
        <v>759</v>
      </c>
      <c r="D987" s="37"/>
      <c r="E987" s="38"/>
      <c r="F987" s="35"/>
      <c r="G987" s="38"/>
      <c r="H987" s="40"/>
      <c r="I987" s="39"/>
      <c r="J987" s="40"/>
      <c r="K987" s="36"/>
      <c r="L987" s="40">
        <v>2561.62</v>
      </c>
    </row>
    <row r="988" spans="1:83" ht="14.25" x14ac:dyDescent="0.2">
      <c r="A988" s="36"/>
      <c r="B988" s="36"/>
      <c r="C988" s="36" t="s">
        <v>760</v>
      </c>
      <c r="D988" s="37"/>
      <c r="E988" s="38"/>
      <c r="F988" s="35"/>
      <c r="G988" s="38"/>
      <c r="H988" s="40"/>
      <c r="I988" s="39"/>
      <c r="J988" s="40"/>
      <c r="K988" s="36"/>
      <c r="L988" s="40">
        <v>2334.35</v>
      </c>
    </row>
    <row r="989" spans="1:83" ht="14.25" x14ac:dyDescent="0.2">
      <c r="A989" s="36"/>
      <c r="B989" s="36" t="s">
        <v>6</v>
      </c>
      <c r="C989" s="36" t="s">
        <v>761</v>
      </c>
      <c r="D989" s="37" t="s">
        <v>707</v>
      </c>
      <c r="E989" s="38">
        <v>103</v>
      </c>
      <c r="F989" s="35"/>
      <c r="G989" s="38">
        <v>103</v>
      </c>
      <c r="H989" s="40"/>
      <c r="I989" s="39"/>
      <c r="J989" s="40"/>
      <c r="K989" s="36"/>
      <c r="L989" s="40">
        <v>2404.38</v>
      </c>
    </row>
    <row r="990" spans="1:83" ht="14.25" x14ac:dyDescent="0.2">
      <c r="A990" s="43"/>
      <c r="B990" s="43" t="s">
        <v>7</v>
      </c>
      <c r="C990" s="43" t="s">
        <v>762</v>
      </c>
      <c r="D990" s="44" t="s">
        <v>707</v>
      </c>
      <c r="E990" s="45">
        <v>60</v>
      </c>
      <c r="F990" s="46"/>
      <c r="G990" s="45">
        <v>60</v>
      </c>
      <c r="H990" s="47"/>
      <c r="I990" s="48"/>
      <c r="J990" s="47"/>
      <c r="K990" s="43"/>
      <c r="L990" s="47">
        <v>1400.61</v>
      </c>
    </row>
    <row r="991" spans="1:83" ht="15" x14ac:dyDescent="0.2">
      <c r="C991" s="86" t="s">
        <v>763</v>
      </c>
      <c r="D991" s="86"/>
      <c r="E991" s="86"/>
      <c r="F991" s="86"/>
      <c r="G991" s="86"/>
      <c r="H991" s="86"/>
      <c r="I991" s="87">
        <v>6366.61</v>
      </c>
      <c r="J991" s="87"/>
      <c r="K991" s="87">
        <v>6366.61</v>
      </c>
      <c r="L991" s="87"/>
      <c r="AD991">
        <v>564.07000000000005</v>
      </c>
      <c r="AE991">
        <v>328.58</v>
      </c>
      <c r="AN991" s="49">
        <v>6366.61</v>
      </c>
      <c r="AO991" s="49">
        <v>227.27</v>
      </c>
      <c r="AQ991" t="s">
        <v>764</v>
      </c>
      <c r="AR991" s="49">
        <v>2218.39</v>
      </c>
      <c r="AT991" s="49">
        <v>115.96</v>
      </c>
      <c r="AV991" t="s">
        <v>764</v>
      </c>
      <c r="AW991">
        <v>0</v>
      </c>
      <c r="AZ991">
        <v>2404.38</v>
      </c>
      <c r="BA991">
        <v>1400.61</v>
      </c>
      <c r="CD991">
        <v>1</v>
      </c>
    </row>
    <row r="992" spans="1:83" ht="42.75" x14ac:dyDescent="0.2">
      <c r="A992" s="51" t="s">
        <v>296</v>
      </c>
      <c r="B992" s="43" t="s">
        <v>86</v>
      </c>
      <c r="C992" s="43" t="s">
        <v>294</v>
      </c>
      <c r="D992" s="44" t="s">
        <v>88</v>
      </c>
      <c r="E992" s="45">
        <v>31</v>
      </c>
      <c r="F992" s="46"/>
      <c r="G992" s="45">
        <v>31</v>
      </c>
      <c r="H992" s="47"/>
      <c r="I992" s="48"/>
      <c r="J992" s="47">
        <v>378.44</v>
      </c>
      <c r="K992" s="43"/>
      <c r="L992" s="47">
        <v>11731.64</v>
      </c>
    </row>
    <row r="993" spans="1:83" ht="15" x14ac:dyDescent="0.2">
      <c r="C993" s="86" t="s">
        <v>763</v>
      </c>
      <c r="D993" s="86"/>
      <c r="E993" s="86"/>
      <c r="F993" s="86"/>
      <c r="G993" s="86"/>
      <c r="H993" s="86"/>
      <c r="I993" s="87">
        <v>378.44</v>
      </c>
      <c r="J993" s="87"/>
      <c r="K993" s="87">
        <v>11731.64</v>
      </c>
      <c r="L993" s="87"/>
      <c r="AD993">
        <v>0</v>
      </c>
      <c r="AE993">
        <v>0</v>
      </c>
      <c r="AN993" s="49">
        <v>11731.64</v>
      </c>
      <c r="AO993">
        <v>0</v>
      </c>
      <c r="AQ993" t="s">
        <v>764</v>
      </c>
      <c r="AR993">
        <v>0</v>
      </c>
      <c r="AT993">
        <v>0</v>
      </c>
      <c r="AV993" t="s">
        <v>764</v>
      </c>
      <c r="AW993" s="49">
        <v>11731.64</v>
      </c>
      <c r="AX993" s="49">
        <v>11731.64</v>
      </c>
      <c r="AZ993">
        <v>0</v>
      </c>
      <c r="BA993">
        <v>0</v>
      </c>
      <c r="CD993">
        <v>1</v>
      </c>
    </row>
    <row r="994" spans="1:83" ht="28.5" x14ac:dyDescent="0.2">
      <c r="A994" s="34" t="s">
        <v>297</v>
      </c>
      <c r="B994" s="36" t="s">
        <v>862</v>
      </c>
      <c r="C994" s="36" t="s">
        <v>298</v>
      </c>
      <c r="D994" s="37" t="s">
        <v>5</v>
      </c>
      <c r="E994" s="38">
        <v>2</v>
      </c>
      <c r="F994" s="35"/>
      <c r="G994" s="38">
        <v>2</v>
      </c>
      <c r="H994" s="40"/>
      <c r="I994" s="39"/>
      <c r="J994" s="40"/>
      <c r="K994" s="36"/>
      <c r="L994" s="40"/>
    </row>
    <row r="995" spans="1:83" ht="15" x14ac:dyDescent="0.2">
      <c r="A995" s="35"/>
      <c r="B995" s="38">
        <v>1</v>
      </c>
      <c r="C995" s="35" t="s">
        <v>754</v>
      </c>
      <c r="D995" s="37" t="s">
        <v>517</v>
      </c>
      <c r="E995" s="41"/>
      <c r="F995" s="38"/>
      <c r="G995" s="41">
        <v>2.54</v>
      </c>
      <c r="H995" s="38"/>
      <c r="I995" s="38"/>
      <c r="J995" s="38"/>
      <c r="K995" s="38"/>
      <c r="L995" s="42">
        <v>621.16</v>
      </c>
    </row>
    <row r="996" spans="1:83" ht="28.5" x14ac:dyDescent="0.2">
      <c r="A996" s="36"/>
      <c r="B996" s="36" t="s">
        <v>674</v>
      </c>
      <c r="C996" s="36" t="s">
        <v>675</v>
      </c>
      <c r="D996" s="37" t="s">
        <v>517</v>
      </c>
      <c r="E996" s="38">
        <v>1.27</v>
      </c>
      <c r="F996" s="35"/>
      <c r="G996" s="38">
        <v>2.54</v>
      </c>
      <c r="H996" s="40"/>
      <c r="I996" s="39"/>
      <c r="J996" s="40">
        <v>244.55</v>
      </c>
      <c r="K996" s="36"/>
      <c r="L996" s="40">
        <v>621.16</v>
      </c>
    </row>
    <row r="997" spans="1:83" ht="15" x14ac:dyDescent="0.2">
      <c r="A997" s="35"/>
      <c r="B997" s="38">
        <v>2</v>
      </c>
      <c r="C997" s="35" t="s">
        <v>755</v>
      </c>
      <c r="D997" s="37"/>
      <c r="E997" s="41"/>
      <c r="F997" s="38"/>
      <c r="G997" s="41"/>
      <c r="H997" s="38"/>
      <c r="I997" s="38"/>
      <c r="J997" s="38"/>
      <c r="K997" s="38"/>
      <c r="L997" s="42">
        <v>374.13</v>
      </c>
    </row>
    <row r="998" spans="1:83" ht="15" x14ac:dyDescent="0.2">
      <c r="A998" s="35"/>
      <c r="B998" s="38"/>
      <c r="C998" s="35" t="s">
        <v>758</v>
      </c>
      <c r="D998" s="37" t="s">
        <v>517</v>
      </c>
      <c r="E998" s="41"/>
      <c r="F998" s="38"/>
      <c r="G998" s="41">
        <v>0.82</v>
      </c>
      <c r="H998" s="38"/>
      <c r="I998" s="38"/>
      <c r="J998" s="38"/>
      <c r="K998" s="38"/>
      <c r="L998" s="42">
        <v>229.67000000000002</v>
      </c>
      <c r="CE998">
        <v>1</v>
      </c>
    </row>
    <row r="999" spans="1:83" ht="28.5" x14ac:dyDescent="0.2">
      <c r="A999" s="36"/>
      <c r="B999" s="36" t="s">
        <v>580</v>
      </c>
      <c r="C999" s="36" t="s">
        <v>581</v>
      </c>
      <c r="D999" s="37" t="s">
        <v>520</v>
      </c>
      <c r="E999" s="38">
        <v>0.35</v>
      </c>
      <c r="F999" s="35"/>
      <c r="G999" s="38">
        <v>0.7</v>
      </c>
      <c r="H999" s="40">
        <v>346.73</v>
      </c>
      <c r="I999" s="39">
        <v>1.27</v>
      </c>
      <c r="J999" s="40">
        <v>440.35</v>
      </c>
      <c r="K999" s="36"/>
      <c r="L999" s="40">
        <v>308.25</v>
      </c>
    </row>
    <row r="1000" spans="1:83" ht="28.5" x14ac:dyDescent="0.2">
      <c r="A1000" s="36"/>
      <c r="B1000" s="36" t="s">
        <v>526</v>
      </c>
      <c r="C1000" s="36" t="s">
        <v>757</v>
      </c>
      <c r="D1000" s="37" t="s">
        <v>517</v>
      </c>
      <c r="E1000" s="38">
        <v>0.35</v>
      </c>
      <c r="F1000" s="35"/>
      <c r="G1000" s="38">
        <v>0.7</v>
      </c>
      <c r="H1000" s="40"/>
      <c r="I1000" s="39"/>
      <c r="J1000" s="40">
        <v>280.08999999999997</v>
      </c>
      <c r="K1000" s="36"/>
      <c r="L1000" s="40">
        <v>196.06</v>
      </c>
      <c r="CE1000">
        <v>1</v>
      </c>
    </row>
    <row r="1001" spans="1:83" ht="28.5" x14ac:dyDescent="0.2">
      <c r="A1001" s="36"/>
      <c r="B1001" s="36" t="s">
        <v>532</v>
      </c>
      <c r="C1001" s="36" t="s">
        <v>533</v>
      </c>
      <c r="D1001" s="37" t="s">
        <v>520</v>
      </c>
      <c r="E1001" s="38">
        <v>0.06</v>
      </c>
      <c r="F1001" s="35"/>
      <c r="G1001" s="38">
        <v>0.12</v>
      </c>
      <c r="H1001" s="40"/>
      <c r="I1001" s="39"/>
      <c r="J1001" s="40">
        <v>548.96</v>
      </c>
      <c r="K1001" s="36"/>
      <c r="L1001" s="40">
        <v>65.88</v>
      </c>
    </row>
    <row r="1002" spans="1:83" ht="28.5" x14ac:dyDescent="0.2">
      <c r="A1002" s="36"/>
      <c r="B1002" s="36" t="s">
        <v>526</v>
      </c>
      <c r="C1002" s="43" t="s">
        <v>757</v>
      </c>
      <c r="D1002" s="44" t="s">
        <v>517</v>
      </c>
      <c r="E1002" s="45">
        <v>0.06</v>
      </c>
      <c r="F1002" s="46"/>
      <c r="G1002" s="45">
        <v>0.12</v>
      </c>
      <c r="H1002" s="47"/>
      <c r="I1002" s="48"/>
      <c r="J1002" s="47">
        <v>280.08999999999997</v>
      </c>
      <c r="K1002" s="43"/>
      <c r="L1002" s="47">
        <v>33.61</v>
      </c>
      <c r="CE1002">
        <v>1</v>
      </c>
    </row>
    <row r="1003" spans="1:83" ht="15" x14ac:dyDescent="0.2">
      <c r="A1003" s="36"/>
      <c r="B1003" s="36"/>
      <c r="C1003" s="50" t="s">
        <v>759</v>
      </c>
      <c r="D1003" s="37"/>
      <c r="E1003" s="38"/>
      <c r="F1003" s="35"/>
      <c r="G1003" s="38"/>
      <c r="H1003" s="40"/>
      <c r="I1003" s="39"/>
      <c r="J1003" s="40"/>
      <c r="K1003" s="36"/>
      <c r="L1003" s="40">
        <v>1224.96</v>
      </c>
    </row>
    <row r="1004" spans="1:83" ht="14.25" x14ac:dyDescent="0.2">
      <c r="A1004" s="36"/>
      <c r="B1004" s="36"/>
      <c r="C1004" s="36" t="s">
        <v>760</v>
      </c>
      <c r="D1004" s="37"/>
      <c r="E1004" s="38"/>
      <c r="F1004" s="35"/>
      <c r="G1004" s="38"/>
      <c r="H1004" s="40"/>
      <c r="I1004" s="39"/>
      <c r="J1004" s="40"/>
      <c r="K1004" s="36"/>
      <c r="L1004" s="40">
        <v>850.82999999999993</v>
      </c>
    </row>
    <row r="1005" spans="1:83" ht="14.25" x14ac:dyDescent="0.2">
      <c r="A1005" s="36"/>
      <c r="B1005" s="36" t="s">
        <v>6</v>
      </c>
      <c r="C1005" s="36" t="s">
        <v>761</v>
      </c>
      <c r="D1005" s="37" t="s">
        <v>707</v>
      </c>
      <c r="E1005" s="38">
        <v>103</v>
      </c>
      <c r="F1005" s="35"/>
      <c r="G1005" s="38">
        <v>103</v>
      </c>
      <c r="H1005" s="40"/>
      <c r="I1005" s="39"/>
      <c r="J1005" s="40"/>
      <c r="K1005" s="36"/>
      <c r="L1005" s="40">
        <v>876.35</v>
      </c>
    </row>
    <row r="1006" spans="1:83" ht="14.25" x14ac:dyDescent="0.2">
      <c r="A1006" s="43"/>
      <c r="B1006" s="43" t="s">
        <v>7</v>
      </c>
      <c r="C1006" s="43" t="s">
        <v>762</v>
      </c>
      <c r="D1006" s="44" t="s">
        <v>707</v>
      </c>
      <c r="E1006" s="45">
        <v>60</v>
      </c>
      <c r="F1006" s="46"/>
      <c r="G1006" s="45">
        <v>60</v>
      </c>
      <c r="H1006" s="47"/>
      <c r="I1006" s="48"/>
      <c r="J1006" s="47"/>
      <c r="K1006" s="43"/>
      <c r="L1006" s="47">
        <v>510.5</v>
      </c>
    </row>
    <row r="1007" spans="1:83" ht="15" x14ac:dyDescent="0.2">
      <c r="C1007" s="86" t="s">
        <v>763</v>
      </c>
      <c r="D1007" s="86"/>
      <c r="E1007" s="86"/>
      <c r="F1007" s="86"/>
      <c r="G1007" s="86"/>
      <c r="H1007" s="86"/>
      <c r="I1007" s="87">
        <v>1305.905</v>
      </c>
      <c r="J1007" s="87"/>
      <c r="K1007" s="87">
        <v>2611.81</v>
      </c>
      <c r="L1007" s="87"/>
      <c r="AD1007">
        <v>1657.74</v>
      </c>
      <c r="AE1007">
        <v>965.68</v>
      </c>
      <c r="AN1007" s="49">
        <v>2611.81</v>
      </c>
      <c r="AO1007" s="49">
        <v>374.13</v>
      </c>
      <c r="AQ1007" t="s">
        <v>764</v>
      </c>
      <c r="AR1007" s="49">
        <v>621.16</v>
      </c>
      <c r="AT1007" s="49">
        <v>229.67000000000002</v>
      </c>
      <c r="AV1007" t="s">
        <v>764</v>
      </c>
      <c r="AW1007">
        <v>0</v>
      </c>
      <c r="AZ1007">
        <v>876.35</v>
      </c>
      <c r="BA1007">
        <v>510.5</v>
      </c>
      <c r="CD1007">
        <v>1</v>
      </c>
    </row>
    <row r="1008" spans="1:83" ht="108" x14ac:dyDescent="0.2">
      <c r="A1008" s="34" t="s">
        <v>299</v>
      </c>
      <c r="B1008" s="36" t="s">
        <v>859</v>
      </c>
      <c r="C1008" s="36" t="s">
        <v>863</v>
      </c>
      <c r="D1008" s="37" t="s">
        <v>292</v>
      </c>
      <c r="E1008" s="38">
        <v>1.6E-2</v>
      </c>
      <c r="F1008" s="35"/>
      <c r="G1008" s="38">
        <v>1.6E-2</v>
      </c>
      <c r="H1008" s="40"/>
      <c r="I1008" s="39"/>
      <c r="J1008" s="40"/>
      <c r="K1008" s="36"/>
      <c r="L1008" s="40"/>
    </row>
    <row r="1009" spans="1:83" x14ac:dyDescent="0.2">
      <c r="C1009" s="52" t="s">
        <v>1029</v>
      </c>
    </row>
    <row r="1010" spans="1:83" ht="15" x14ac:dyDescent="0.2">
      <c r="A1010" s="35"/>
      <c r="B1010" s="38">
        <v>1</v>
      </c>
      <c r="C1010" s="35" t="s">
        <v>754</v>
      </c>
      <c r="D1010" s="37" t="s">
        <v>517</v>
      </c>
      <c r="E1010" s="41"/>
      <c r="F1010" s="38"/>
      <c r="G1010" s="41">
        <v>1.750208</v>
      </c>
      <c r="H1010" s="38"/>
      <c r="I1010" s="38"/>
      <c r="J1010" s="38"/>
      <c r="K1010" s="38"/>
      <c r="L1010" s="42">
        <v>479.99</v>
      </c>
    </row>
    <row r="1011" spans="1:83" ht="14.25" x14ac:dyDescent="0.2">
      <c r="A1011" s="36"/>
      <c r="B1011" s="36" t="s">
        <v>664</v>
      </c>
      <c r="C1011" s="36" t="s">
        <v>665</v>
      </c>
      <c r="D1011" s="37" t="s">
        <v>655</v>
      </c>
      <c r="E1011" s="38">
        <v>0.99</v>
      </c>
      <c r="F1011" s="35">
        <v>1.1499999999999999</v>
      </c>
      <c r="G1011" s="38">
        <v>1.8216E-2</v>
      </c>
      <c r="H1011" s="40"/>
      <c r="I1011" s="39"/>
      <c r="J1011" s="40">
        <v>227.83</v>
      </c>
      <c r="K1011" s="36"/>
      <c r="L1011" s="40">
        <v>4.1500000000000004</v>
      </c>
    </row>
    <row r="1012" spans="1:83" ht="14.25" x14ac:dyDescent="0.2">
      <c r="A1012" s="36"/>
      <c r="B1012" s="36" t="s">
        <v>666</v>
      </c>
      <c r="C1012" s="36" t="s">
        <v>667</v>
      </c>
      <c r="D1012" s="37" t="s">
        <v>655</v>
      </c>
      <c r="E1012" s="38">
        <v>47.29</v>
      </c>
      <c r="F1012" s="35">
        <v>1.1499999999999999</v>
      </c>
      <c r="G1012" s="38">
        <v>0.87013600000000002</v>
      </c>
      <c r="H1012" s="40"/>
      <c r="I1012" s="39"/>
      <c r="J1012" s="40">
        <v>248.73</v>
      </c>
      <c r="K1012" s="36"/>
      <c r="L1012" s="40">
        <v>216.43</v>
      </c>
    </row>
    <row r="1013" spans="1:83" ht="14.25" x14ac:dyDescent="0.2">
      <c r="A1013" s="36"/>
      <c r="B1013" s="36" t="s">
        <v>658</v>
      </c>
      <c r="C1013" s="36" t="s">
        <v>659</v>
      </c>
      <c r="D1013" s="37" t="s">
        <v>655</v>
      </c>
      <c r="E1013" s="38">
        <v>23.42</v>
      </c>
      <c r="F1013" s="35">
        <v>1.1499999999999999</v>
      </c>
      <c r="G1013" s="38">
        <v>0.43092799999999998</v>
      </c>
      <c r="H1013" s="40"/>
      <c r="I1013" s="39"/>
      <c r="J1013" s="40">
        <v>280.08999999999997</v>
      </c>
      <c r="K1013" s="36"/>
      <c r="L1013" s="40">
        <v>120.7</v>
      </c>
    </row>
    <row r="1014" spans="1:83" ht="14.25" x14ac:dyDescent="0.2">
      <c r="A1014" s="36"/>
      <c r="B1014" s="36" t="s">
        <v>668</v>
      </c>
      <c r="C1014" s="36" t="s">
        <v>669</v>
      </c>
      <c r="D1014" s="37" t="s">
        <v>655</v>
      </c>
      <c r="E1014" s="38">
        <v>23.42</v>
      </c>
      <c r="F1014" s="35">
        <v>1.1499999999999999</v>
      </c>
      <c r="G1014" s="38">
        <v>0.43092799999999998</v>
      </c>
      <c r="H1014" s="40"/>
      <c r="I1014" s="39"/>
      <c r="J1014" s="40">
        <v>321.89</v>
      </c>
      <c r="K1014" s="36"/>
      <c r="L1014" s="40">
        <v>138.71</v>
      </c>
    </row>
    <row r="1015" spans="1:83" ht="15" x14ac:dyDescent="0.2">
      <c r="A1015" s="35"/>
      <c r="B1015" s="38">
        <v>2</v>
      </c>
      <c r="C1015" s="35" t="s">
        <v>755</v>
      </c>
      <c r="D1015" s="37"/>
      <c r="E1015" s="41"/>
      <c r="F1015" s="38"/>
      <c r="G1015" s="41"/>
      <c r="H1015" s="38"/>
      <c r="I1015" s="38"/>
      <c r="J1015" s="38"/>
      <c r="K1015" s="38"/>
      <c r="L1015" s="42">
        <v>213.36000000000007</v>
      </c>
    </row>
    <row r="1016" spans="1:83" ht="15" x14ac:dyDescent="0.2">
      <c r="A1016" s="35"/>
      <c r="B1016" s="38"/>
      <c r="C1016" s="35" t="s">
        <v>758</v>
      </c>
      <c r="D1016" s="37" t="s">
        <v>517</v>
      </c>
      <c r="E1016" s="41"/>
      <c r="F1016" s="38"/>
      <c r="G1016" s="41">
        <v>0.47287999999999997</v>
      </c>
      <c r="H1016" s="38"/>
      <c r="I1016" s="38"/>
      <c r="J1016" s="38"/>
      <c r="K1016" s="38"/>
      <c r="L1016" s="42">
        <v>129.59</v>
      </c>
      <c r="CE1016">
        <v>1</v>
      </c>
    </row>
    <row r="1017" spans="1:83" ht="28.5" x14ac:dyDescent="0.2">
      <c r="A1017" s="36"/>
      <c r="B1017" s="36" t="s">
        <v>518</v>
      </c>
      <c r="C1017" s="36" t="s">
        <v>519</v>
      </c>
      <c r="D1017" s="37" t="s">
        <v>520</v>
      </c>
      <c r="E1017" s="38">
        <v>0.75</v>
      </c>
      <c r="F1017" s="35">
        <v>1.1499999999999999</v>
      </c>
      <c r="G1017" s="38">
        <v>1.38E-2</v>
      </c>
      <c r="H1017" s="40"/>
      <c r="I1017" s="39"/>
      <c r="J1017" s="40">
        <v>1482.53</v>
      </c>
      <c r="K1017" s="36"/>
      <c r="L1017" s="40">
        <v>20.46</v>
      </c>
    </row>
    <row r="1018" spans="1:83" ht="28.5" x14ac:dyDescent="0.2">
      <c r="A1018" s="36"/>
      <c r="B1018" s="36" t="s">
        <v>521</v>
      </c>
      <c r="C1018" s="36" t="s">
        <v>756</v>
      </c>
      <c r="D1018" s="37" t="s">
        <v>517</v>
      </c>
      <c r="E1018" s="38">
        <v>0.75</v>
      </c>
      <c r="F1018" s="35">
        <v>1.1499999999999999</v>
      </c>
      <c r="G1018" s="38">
        <v>1.38E-2</v>
      </c>
      <c r="H1018" s="40"/>
      <c r="I1018" s="39"/>
      <c r="J1018" s="40">
        <v>376.24</v>
      </c>
      <c r="K1018" s="36"/>
      <c r="L1018" s="40">
        <v>5.19</v>
      </c>
      <c r="CE1018">
        <v>1</v>
      </c>
    </row>
    <row r="1019" spans="1:83" ht="28.5" x14ac:dyDescent="0.2">
      <c r="A1019" s="36"/>
      <c r="B1019" s="36" t="s">
        <v>670</v>
      </c>
      <c r="C1019" s="36" t="s">
        <v>671</v>
      </c>
      <c r="D1019" s="37" t="s">
        <v>520</v>
      </c>
      <c r="E1019" s="38">
        <v>0.81</v>
      </c>
      <c r="F1019" s="35">
        <v>1.1499999999999999</v>
      </c>
      <c r="G1019" s="38">
        <v>1.4904000000000001E-2</v>
      </c>
      <c r="H1019" s="40"/>
      <c r="I1019" s="39"/>
      <c r="J1019" s="40">
        <v>14.82</v>
      </c>
      <c r="K1019" s="36"/>
      <c r="L1019" s="40">
        <v>0.22</v>
      </c>
    </row>
    <row r="1020" spans="1:83" ht="28.5" x14ac:dyDescent="0.2">
      <c r="A1020" s="36"/>
      <c r="B1020" s="36" t="s">
        <v>580</v>
      </c>
      <c r="C1020" s="36" t="s">
        <v>581</v>
      </c>
      <c r="D1020" s="37" t="s">
        <v>520</v>
      </c>
      <c r="E1020" s="38">
        <v>22.74</v>
      </c>
      <c r="F1020" s="35">
        <v>1.1499999999999999</v>
      </c>
      <c r="G1020" s="38">
        <v>0.41841600000000001</v>
      </c>
      <c r="H1020" s="40">
        <v>346.73</v>
      </c>
      <c r="I1020" s="39">
        <v>1.27</v>
      </c>
      <c r="J1020" s="40">
        <v>440.35</v>
      </c>
      <c r="K1020" s="36"/>
      <c r="L1020" s="40">
        <v>184.25</v>
      </c>
    </row>
    <row r="1021" spans="1:83" ht="28.5" x14ac:dyDescent="0.2">
      <c r="A1021" s="36"/>
      <c r="B1021" s="36" t="s">
        <v>526</v>
      </c>
      <c r="C1021" s="36" t="s">
        <v>757</v>
      </c>
      <c r="D1021" s="37" t="s">
        <v>517</v>
      </c>
      <c r="E1021" s="38">
        <v>22.74</v>
      </c>
      <c r="F1021" s="35">
        <v>1.1499999999999999</v>
      </c>
      <c r="G1021" s="38">
        <v>0.41841600000000001</v>
      </c>
      <c r="H1021" s="40"/>
      <c r="I1021" s="39"/>
      <c r="J1021" s="40">
        <v>280.08999999999997</v>
      </c>
      <c r="K1021" s="36"/>
      <c r="L1021" s="40">
        <v>117.19</v>
      </c>
      <c r="CE1021">
        <v>1</v>
      </c>
    </row>
    <row r="1022" spans="1:83" ht="28.5" x14ac:dyDescent="0.2">
      <c r="A1022" s="36"/>
      <c r="B1022" s="36" t="s">
        <v>532</v>
      </c>
      <c r="C1022" s="36" t="s">
        <v>533</v>
      </c>
      <c r="D1022" s="37" t="s">
        <v>520</v>
      </c>
      <c r="E1022" s="38">
        <v>0.59</v>
      </c>
      <c r="F1022" s="35">
        <v>1.1499999999999999</v>
      </c>
      <c r="G1022" s="38">
        <v>1.0855999999999999E-2</v>
      </c>
      <c r="H1022" s="40"/>
      <c r="I1022" s="39"/>
      <c r="J1022" s="40">
        <v>548.96</v>
      </c>
      <c r="K1022" s="36"/>
      <c r="L1022" s="40">
        <v>5.96</v>
      </c>
    </row>
    <row r="1023" spans="1:83" ht="28.5" x14ac:dyDescent="0.2">
      <c r="A1023" s="36"/>
      <c r="B1023" s="36" t="s">
        <v>526</v>
      </c>
      <c r="C1023" s="36" t="s">
        <v>757</v>
      </c>
      <c r="D1023" s="37" t="s">
        <v>517</v>
      </c>
      <c r="E1023" s="38">
        <v>0.59</v>
      </c>
      <c r="F1023" s="35">
        <v>1.1499999999999999</v>
      </c>
      <c r="G1023" s="38">
        <v>1.0855999999999999E-2</v>
      </c>
      <c r="H1023" s="40"/>
      <c r="I1023" s="39"/>
      <c r="J1023" s="40">
        <v>280.08999999999997</v>
      </c>
      <c r="K1023" s="36"/>
      <c r="L1023" s="40">
        <v>3.04</v>
      </c>
      <c r="CE1023">
        <v>1</v>
      </c>
    </row>
    <row r="1024" spans="1:83" ht="28.5" x14ac:dyDescent="0.2">
      <c r="A1024" s="36"/>
      <c r="B1024" s="36" t="s">
        <v>672</v>
      </c>
      <c r="C1024" s="36" t="s">
        <v>673</v>
      </c>
      <c r="D1024" s="37" t="s">
        <v>520</v>
      </c>
      <c r="E1024" s="38">
        <v>0.81</v>
      </c>
      <c r="F1024" s="35">
        <v>1.1499999999999999</v>
      </c>
      <c r="G1024" s="38">
        <v>1.4904000000000001E-2</v>
      </c>
      <c r="H1024" s="40"/>
      <c r="I1024" s="39"/>
      <c r="J1024" s="40">
        <v>165.57</v>
      </c>
      <c r="K1024" s="36"/>
      <c r="L1024" s="40">
        <v>2.4700000000000002</v>
      </c>
    </row>
    <row r="1025" spans="1:83" ht="28.5" x14ac:dyDescent="0.2">
      <c r="A1025" s="36"/>
      <c r="B1025" s="36" t="s">
        <v>526</v>
      </c>
      <c r="C1025" s="43" t="s">
        <v>757</v>
      </c>
      <c r="D1025" s="44" t="s">
        <v>517</v>
      </c>
      <c r="E1025" s="45">
        <v>0.81</v>
      </c>
      <c r="F1025" s="46">
        <v>1.1499999999999999</v>
      </c>
      <c r="G1025" s="45">
        <v>1.4904000000000001E-2</v>
      </c>
      <c r="H1025" s="47"/>
      <c r="I1025" s="48"/>
      <c r="J1025" s="47">
        <v>280.08999999999997</v>
      </c>
      <c r="K1025" s="43"/>
      <c r="L1025" s="47">
        <v>4.17</v>
      </c>
      <c r="CE1025">
        <v>1</v>
      </c>
    </row>
    <row r="1026" spans="1:83" ht="15" x14ac:dyDescent="0.2">
      <c r="A1026" s="36"/>
      <c r="B1026" s="36"/>
      <c r="C1026" s="50" t="s">
        <v>759</v>
      </c>
      <c r="D1026" s="37"/>
      <c r="E1026" s="38"/>
      <c r="F1026" s="35"/>
      <c r="G1026" s="38"/>
      <c r="H1026" s="40"/>
      <c r="I1026" s="39"/>
      <c r="J1026" s="40"/>
      <c r="K1026" s="36"/>
      <c r="L1026" s="40">
        <v>822.94000000000017</v>
      </c>
    </row>
    <row r="1027" spans="1:83" ht="14.25" x14ac:dyDescent="0.2">
      <c r="A1027" s="36"/>
      <c r="B1027" s="36"/>
      <c r="C1027" s="36" t="s">
        <v>760</v>
      </c>
      <c r="D1027" s="37"/>
      <c r="E1027" s="38"/>
      <c r="F1027" s="35"/>
      <c r="G1027" s="38"/>
      <c r="H1027" s="40"/>
      <c r="I1027" s="39"/>
      <c r="J1027" s="40"/>
      <c r="K1027" s="36"/>
      <c r="L1027" s="40">
        <v>609.58000000000004</v>
      </c>
    </row>
    <row r="1028" spans="1:83" ht="14.25" x14ac:dyDescent="0.2">
      <c r="A1028" s="36"/>
      <c r="B1028" s="36" t="s">
        <v>6</v>
      </c>
      <c r="C1028" s="36" t="s">
        <v>761</v>
      </c>
      <c r="D1028" s="37" t="s">
        <v>707</v>
      </c>
      <c r="E1028" s="38">
        <v>103</v>
      </c>
      <c r="F1028" s="35"/>
      <c r="G1028" s="38">
        <v>103</v>
      </c>
      <c r="H1028" s="40"/>
      <c r="I1028" s="39"/>
      <c r="J1028" s="40"/>
      <c r="K1028" s="36"/>
      <c r="L1028" s="40">
        <v>627.87</v>
      </c>
    </row>
    <row r="1029" spans="1:83" ht="14.25" x14ac:dyDescent="0.2">
      <c r="A1029" s="43"/>
      <c r="B1029" s="43" t="s">
        <v>7</v>
      </c>
      <c r="C1029" s="43" t="s">
        <v>762</v>
      </c>
      <c r="D1029" s="44" t="s">
        <v>707</v>
      </c>
      <c r="E1029" s="45">
        <v>60</v>
      </c>
      <c r="F1029" s="46"/>
      <c r="G1029" s="45">
        <v>60</v>
      </c>
      <c r="H1029" s="47"/>
      <c r="I1029" s="48"/>
      <c r="J1029" s="47"/>
      <c r="K1029" s="43"/>
      <c r="L1029" s="47">
        <v>365.75</v>
      </c>
    </row>
    <row r="1030" spans="1:83" ht="15" x14ac:dyDescent="0.2">
      <c r="C1030" s="86" t="s">
        <v>763</v>
      </c>
      <c r="D1030" s="86"/>
      <c r="E1030" s="86"/>
      <c r="F1030" s="86"/>
      <c r="G1030" s="86"/>
      <c r="H1030" s="86"/>
      <c r="I1030" s="87">
        <v>113535.00000000001</v>
      </c>
      <c r="J1030" s="87"/>
      <c r="K1030" s="87">
        <v>1816.5600000000002</v>
      </c>
      <c r="L1030" s="87"/>
      <c r="AD1030">
        <v>37.82</v>
      </c>
      <c r="AE1030">
        <v>22.03</v>
      </c>
      <c r="AN1030" s="49">
        <v>1816.5600000000002</v>
      </c>
      <c r="AO1030" s="49">
        <v>213.36000000000007</v>
      </c>
      <c r="AQ1030" t="s">
        <v>764</v>
      </c>
      <c r="AR1030" s="49">
        <v>479.99</v>
      </c>
      <c r="AT1030" s="49">
        <v>129.59</v>
      </c>
      <c r="AV1030" t="s">
        <v>764</v>
      </c>
      <c r="AW1030">
        <v>0</v>
      </c>
      <c r="AZ1030">
        <v>627.87</v>
      </c>
      <c r="BA1030">
        <v>365.75</v>
      </c>
      <c r="CD1030">
        <v>1</v>
      </c>
    </row>
    <row r="1031" spans="1:83" ht="92.25" x14ac:dyDescent="0.2">
      <c r="A1031" s="34" t="s">
        <v>300</v>
      </c>
      <c r="B1031" s="36" t="s">
        <v>864</v>
      </c>
      <c r="C1031" s="36" t="s">
        <v>865</v>
      </c>
      <c r="D1031" s="37" t="s">
        <v>130</v>
      </c>
      <c r="E1031" s="38">
        <v>0.04</v>
      </c>
      <c r="F1031" s="35"/>
      <c r="G1031" s="38">
        <v>0.04</v>
      </c>
      <c r="H1031" s="40"/>
      <c r="I1031" s="39"/>
      <c r="J1031" s="40"/>
      <c r="K1031" s="36"/>
      <c r="L1031" s="40"/>
    </row>
    <row r="1032" spans="1:83" x14ac:dyDescent="0.2">
      <c r="C1032" s="52" t="s">
        <v>1030</v>
      </c>
    </row>
    <row r="1033" spans="1:83" ht="15" x14ac:dyDescent="0.2">
      <c r="A1033" s="35"/>
      <c r="B1033" s="38">
        <v>1</v>
      </c>
      <c r="C1033" s="35" t="s">
        <v>754</v>
      </c>
      <c r="D1033" s="37" t="s">
        <v>517</v>
      </c>
      <c r="E1033" s="41"/>
      <c r="F1033" s="38"/>
      <c r="G1033" s="41">
        <v>0.32832</v>
      </c>
      <c r="H1033" s="38"/>
      <c r="I1033" s="38"/>
      <c r="J1033" s="38"/>
      <c r="K1033" s="38"/>
      <c r="L1033" s="42">
        <v>89.9</v>
      </c>
    </row>
    <row r="1034" spans="1:83" ht="28.5" x14ac:dyDescent="0.2">
      <c r="A1034" s="36"/>
      <c r="B1034" s="36" t="s">
        <v>570</v>
      </c>
      <c r="C1034" s="43" t="s">
        <v>571</v>
      </c>
      <c r="D1034" s="44" t="s">
        <v>517</v>
      </c>
      <c r="E1034" s="45">
        <v>13.68</v>
      </c>
      <c r="F1034" s="46">
        <v>0.6</v>
      </c>
      <c r="G1034" s="45">
        <v>0.32832</v>
      </c>
      <c r="H1034" s="47"/>
      <c r="I1034" s="48"/>
      <c r="J1034" s="47">
        <v>273.82</v>
      </c>
      <c r="K1034" s="43"/>
      <c r="L1034" s="47">
        <v>89.9</v>
      </c>
    </row>
    <row r="1035" spans="1:83" ht="15" x14ac:dyDescent="0.2">
      <c r="A1035" s="36"/>
      <c r="B1035" s="36"/>
      <c r="C1035" s="50" t="s">
        <v>759</v>
      </c>
      <c r="D1035" s="37"/>
      <c r="E1035" s="38"/>
      <c r="F1035" s="35"/>
      <c r="G1035" s="38"/>
      <c r="H1035" s="40"/>
      <c r="I1035" s="39"/>
      <c r="J1035" s="40"/>
      <c r="K1035" s="36"/>
      <c r="L1035" s="40">
        <v>89.9</v>
      </c>
    </row>
    <row r="1036" spans="1:83" ht="14.25" x14ac:dyDescent="0.2">
      <c r="A1036" s="36"/>
      <c r="B1036" s="36"/>
      <c r="C1036" s="36" t="s">
        <v>760</v>
      </c>
      <c r="D1036" s="37"/>
      <c r="E1036" s="38"/>
      <c r="F1036" s="35"/>
      <c r="G1036" s="38"/>
      <c r="H1036" s="40"/>
      <c r="I1036" s="39"/>
      <c r="J1036" s="40"/>
      <c r="K1036" s="36"/>
      <c r="L1036" s="40">
        <v>89.9</v>
      </c>
    </row>
    <row r="1037" spans="1:83" ht="28.5" x14ac:dyDescent="0.2">
      <c r="A1037" s="36"/>
      <c r="B1037" s="36" t="s">
        <v>112</v>
      </c>
      <c r="C1037" s="36" t="s">
        <v>805</v>
      </c>
      <c r="D1037" s="37" t="s">
        <v>707</v>
      </c>
      <c r="E1037" s="38">
        <v>97</v>
      </c>
      <c r="F1037" s="35"/>
      <c r="G1037" s="38">
        <v>97</v>
      </c>
      <c r="H1037" s="40"/>
      <c r="I1037" s="39"/>
      <c r="J1037" s="40"/>
      <c r="K1037" s="36"/>
      <c r="L1037" s="40">
        <v>87.2</v>
      </c>
    </row>
    <row r="1038" spans="1:83" ht="28.5" x14ac:dyDescent="0.2">
      <c r="A1038" s="43"/>
      <c r="B1038" s="43" t="s">
        <v>113</v>
      </c>
      <c r="C1038" s="43" t="s">
        <v>806</v>
      </c>
      <c r="D1038" s="44" t="s">
        <v>707</v>
      </c>
      <c r="E1038" s="45">
        <v>51</v>
      </c>
      <c r="F1038" s="46"/>
      <c r="G1038" s="45">
        <v>51</v>
      </c>
      <c r="H1038" s="47"/>
      <c r="I1038" s="48"/>
      <c r="J1038" s="47"/>
      <c r="K1038" s="43"/>
      <c r="L1038" s="47">
        <v>45.85</v>
      </c>
    </row>
    <row r="1039" spans="1:83" ht="15" x14ac:dyDescent="0.2">
      <c r="C1039" s="86" t="s">
        <v>763</v>
      </c>
      <c r="D1039" s="86"/>
      <c r="E1039" s="86"/>
      <c r="F1039" s="86"/>
      <c r="G1039" s="86"/>
      <c r="H1039" s="86"/>
      <c r="I1039" s="87">
        <v>5573.75</v>
      </c>
      <c r="J1039" s="87"/>
      <c r="K1039" s="87">
        <v>222.95000000000002</v>
      </c>
      <c r="L1039" s="87"/>
      <c r="AD1039">
        <v>10.62</v>
      </c>
      <c r="AE1039">
        <v>5.58</v>
      </c>
      <c r="AN1039" s="49">
        <v>222.95000000000002</v>
      </c>
      <c r="AO1039">
        <v>0</v>
      </c>
      <c r="AQ1039" t="s">
        <v>764</v>
      </c>
      <c r="AR1039" s="49">
        <v>89.9</v>
      </c>
      <c r="AT1039">
        <v>0</v>
      </c>
      <c r="AV1039" t="s">
        <v>764</v>
      </c>
      <c r="AW1039">
        <v>0</v>
      </c>
      <c r="AZ1039">
        <v>87.2</v>
      </c>
      <c r="BA1039">
        <v>45.85</v>
      </c>
      <c r="CD1039">
        <v>2</v>
      </c>
    </row>
    <row r="1040" spans="1:83" ht="92.25" x14ac:dyDescent="0.2">
      <c r="A1040" s="34" t="s">
        <v>301</v>
      </c>
      <c r="B1040" s="36" t="s">
        <v>811</v>
      </c>
      <c r="C1040" s="36" t="s">
        <v>866</v>
      </c>
      <c r="D1040" s="37" t="s">
        <v>130</v>
      </c>
      <c r="E1040" s="38">
        <v>0.01</v>
      </c>
      <c r="F1040" s="35"/>
      <c r="G1040" s="38">
        <v>0.01</v>
      </c>
      <c r="H1040" s="40"/>
      <c r="I1040" s="39"/>
      <c r="J1040" s="40"/>
      <c r="K1040" s="36"/>
      <c r="L1040" s="40"/>
    </row>
    <row r="1041" spans="1:82" x14ac:dyDescent="0.2">
      <c r="C1041" s="52" t="s">
        <v>1031</v>
      </c>
    </row>
    <row r="1042" spans="1:82" ht="15" x14ac:dyDescent="0.2">
      <c r="A1042" s="35"/>
      <c r="B1042" s="38">
        <v>1</v>
      </c>
      <c r="C1042" s="35" t="s">
        <v>754</v>
      </c>
      <c r="D1042" s="37" t="s">
        <v>517</v>
      </c>
      <c r="E1042" s="41"/>
      <c r="F1042" s="38"/>
      <c r="G1042" s="41">
        <v>9.0719999999999995E-2</v>
      </c>
      <c r="H1042" s="38"/>
      <c r="I1042" s="38"/>
      <c r="J1042" s="38"/>
      <c r="K1042" s="38"/>
      <c r="L1042" s="42">
        <v>24.84</v>
      </c>
    </row>
    <row r="1043" spans="1:82" ht="28.5" x14ac:dyDescent="0.2">
      <c r="A1043" s="36"/>
      <c r="B1043" s="36" t="s">
        <v>570</v>
      </c>
      <c r="C1043" s="43" t="s">
        <v>571</v>
      </c>
      <c r="D1043" s="44" t="s">
        <v>517</v>
      </c>
      <c r="E1043" s="45">
        <v>15.12</v>
      </c>
      <c r="F1043" s="46">
        <v>0.6</v>
      </c>
      <c r="G1043" s="45">
        <v>9.0719999999999995E-2</v>
      </c>
      <c r="H1043" s="47"/>
      <c r="I1043" s="48"/>
      <c r="J1043" s="47">
        <v>273.82</v>
      </c>
      <c r="K1043" s="43"/>
      <c r="L1043" s="47">
        <v>24.84</v>
      </c>
    </row>
    <row r="1044" spans="1:82" ht="15" x14ac:dyDescent="0.2">
      <c r="A1044" s="36"/>
      <c r="B1044" s="36"/>
      <c r="C1044" s="50" t="s">
        <v>759</v>
      </c>
      <c r="D1044" s="37"/>
      <c r="E1044" s="38"/>
      <c r="F1044" s="35"/>
      <c r="G1044" s="38"/>
      <c r="H1044" s="40"/>
      <c r="I1044" s="39"/>
      <c r="J1044" s="40"/>
      <c r="K1044" s="36"/>
      <c r="L1044" s="40">
        <v>24.84</v>
      </c>
    </row>
    <row r="1045" spans="1:82" ht="14.25" x14ac:dyDescent="0.2">
      <c r="A1045" s="36"/>
      <c r="B1045" s="36"/>
      <c r="C1045" s="36" t="s">
        <v>760</v>
      </c>
      <c r="D1045" s="37"/>
      <c r="E1045" s="38"/>
      <c r="F1045" s="35"/>
      <c r="G1045" s="38"/>
      <c r="H1045" s="40"/>
      <c r="I1045" s="39"/>
      <c r="J1045" s="40"/>
      <c r="K1045" s="36"/>
      <c r="L1045" s="40">
        <v>24.84</v>
      </c>
    </row>
    <row r="1046" spans="1:82" ht="28.5" x14ac:dyDescent="0.2">
      <c r="A1046" s="36"/>
      <c r="B1046" s="36" t="s">
        <v>112</v>
      </c>
      <c r="C1046" s="36" t="s">
        <v>805</v>
      </c>
      <c r="D1046" s="37" t="s">
        <v>707</v>
      </c>
      <c r="E1046" s="38">
        <v>97</v>
      </c>
      <c r="F1046" s="35"/>
      <c r="G1046" s="38">
        <v>97</v>
      </c>
      <c r="H1046" s="40"/>
      <c r="I1046" s="39"/>
      <c r="J1046" s="40"/>
      <c r="K1046" s="36"/>
      <c r="L1046" s="40">
        <v>24.09</v>
      </c>
    </row>
    <row r="1047" spans="1:82" ht="28.5" x14ac:dyDescent="0.2">
      <c r="A1047" s="43"/>
      <c r="B1047" s="43" t="s">
        <v>113</v>
      </c>
      <c r="C1047" s="43" t="s">
        <v>806</v>
      </c>
      <c r="D1047" s="44" t="s">
        <v>707</v>
      </c>
      <c r="E1047" s="45">
        <v>51</v>
      </c>
      <c r="F1047" s="46"/>
      <c r="G1047" s="45">
        <v>51</v>
      </c>
      <c r="H1047" s="47"/>
      <c r="I1047" s="48"/>
      <c r="J1047" s="47"/>
      <c r="K1047" s="43"/>
      <c r="L1047" s="47">
        <v>12.67</v>
      </c>
    </row>
    <row r="1048" spans="1:82" ht="15" x14ac:dyDescent="0.2">
      <c r="C1048" s="86" t="s">
        <v>763</v>
      </c>
      <c r="D1048" s="86"/>
      <c r="E1048" s="86"/>
      <c r="F1048" s="86"/>
      <c r="G1048" s="86"/>
      <c r="H1048" s="86"/>
      <c r="I1048" s="87">
        <v>6160</v>
      </c>
      <c r="J1048" s="87"/>
      <c r="K1048" s="87">
        <v>61.6</v>
      </c>
      <c r="L1048" s="87"/>
      <c r="AD1048">
        <v>2.66</v>
      </c>
      <c r="AE1048">
        <v>1.4</v>
      </c>
      <c r="AN1048" s="49">
        <v>61.6</v>
      </c>
      <c r="AO1048">
        <v>0</v>
      </c>
      <c r="AQ1048" t="s">
        <v>764</v>
      </c>
      <c r="AR1048" s="49">
        <v>24.84</v>
      </c>
      <c r="AT1048">
        <v>0</v>
      </c>
      <c r="AV1048" t="s">
        <v>764</v>
      </c>
      <c r="AW1048">
        <v>0</v>
      </c>
      <c r="AZ1048">
        <v>24.09</v>
      </c>
      <c r="BA1048">
        <v>12.67</v>
      </c>
      <c r="CD1048">
        <v>2</v>
      </c>
    </row>
    <row r="1049" spans="1:82" ht="93.75" x14ac:dyDescent="0.2">
      <c r="A1049" s="34" t="s">
        <v>302</v>
      </c>
      <c r="B1049" s="36" t="s">
        <v>864</v>
      </c>
      <c r="C1049" s="36" t="s">
        <v>867</v>
      </c>
      <c r="D1049" s="37" t="s">
        <v>130</v>
      </c>
      <c r="E1049" s="38">
        <v>0.04</v>
      </c>
      <c r="F1049" s="35"/>
      <c r="G1049" s="38">
        <v>0.04</v>
      </c>
      <c r="H1049" s="40"/>
      <c r="I1049" s="39"/>
      <c r="J1049" s="40"/>
      <c r="K1049" s="36"/>
      <c r="L1049" s="40"/>
    </row>
    <row r="1050" spans="1:82" x14ac:dyDescent="0.2">
      <c r="C1050" s="52" t="s">
        <v>1030</v>
      </c>
    </row>
    <row r="1051" spans="1:82" ht="15" x14ac:dyDescent="0.2">
      <c r="A1051" s="35"/>
      <c r="B1051" s="38">
        <v>1</v>
      </c>
      <c r="C1051" s="35" t="s">
        <v>754</v>
      </c>
      <c r="D1051" s="37" t="s">
        <v>517</v>
      </c>
      <c r="E1051" s="41"/>
      <c r="F1051" s="38"/>
      <c r="G1051" s="41">
        <v>0.62927999999999995</v>
      </c>
      <c r="H1051" s="38"/>
      <c r="I1051" s="38"/>
      <c r="J1051" s="38"/>
      <c r="K1051" s="38"/>
      <c r="L1051" s="42">
        <v>172.31</v>
      </c>
    </row>
    <row r="1052" spans="1:82" ht="28.5" x14ac:dyDescent="0.2">
      <c r="A1052" s="36"/>
      <c r="B1052" s="36" t="s">
        <v>570</v>
      </c>
      <c r="C1052" s="43" t="s">
        <v>571</v>
      </c>
      <c r="D1052" s="44" t="s">
        <v>517</v>
      </c>
      <c r="E1052" s="45">
        <v>13.68</v>
      </c>
      <c r="F1052" s="46">
        <v>1.1499999999999999</v>
      </c>
      <c r="G1052" s="45">
        <v>0.62927999999999995</v>
      </c>
      <c r="H1052" s="47"/>
      <c r="I1052" s="48"/>
      <c r="J1052" s="47">
        <v>273.82</v>
      </c>
      <c r="K1052" s="43"/>
      <c r="L1052" s="47">
        <v>172.31</v>
      </c>
    </row>
    <row r="1053" spans="1:82" ht="15" x14ac:dyDescent="0.2">
      <c r="A1053" s="36"/>
      <c r="B1053" s="36"/>
      <c r="C1053" s="50" t="s">
        <v>759</v>
      </c>
      <c r="D1053" s="37"/>
      <c r="E1053" s="38"/>
      <c r="F1053" s="35"/>
      <c r="G1053" s="38"/>
      <c r="H1053" s="40"/>
      <c r="I1053" s="39"/>
      <c r="J1053" s="40"/>
      <c r="K1053" s="36"/>
      <c r="L1053" s="40">
        <v>172.31</v>
      </c>
    </row>
    <row r="1054" spans="1:82" ht="14.25" x14ac:dyDescent="0.2">
      <c r="A1054" s="36"/>
      <c r="B1054" s="36"/>
      <c r="C1054" s="36" t="s">
        <v>760</v>
      </c>
      <c r="D1054" s="37"/>
      <c r="E1054" s="38"/>
      <c r="F1054" s="35"/>
      <c r="G1054" s="38"/>
      <c r="H1054" s="40"/>
      <c r="I1054" s="39"/>
      <c r="J1054" s="40"/>
      <c r="K1054" s="36"/>
      <c r="L1054" s="40">
        <v>172.31</v>
      </c>
    </row>
    <row r="1055" spans="1:82" ht="28.5" x14ac:dyDescent="0.2">
      <c r="A1055" s="36"/>
      <c r="B1055" s="36" t="s">
        <v>112</v>
      </c>
      <c r="C1055" s="36" t="s">
        <v>805</v>
      </c>
      <c r="D1055" s="37" t="s">
        <v>707</v>
      </c>
      <c r="E1055" s="38">
        <v>97</v>
      </c>
      <c r="F1055" s="35"/>
      <c r="G1055" s="38">
        <v>97</v>
      </c>
      <c r="H1055" s="40"/>
      <c r="I1055" s="39"/>
      <c r="J1055" s="40"/>
      <c r="K1055" s="36"/>
      <c r="L1055" s="40">
        <v>167.14</v>
      </c>
    </row>
    <row r="1056" spans="1:82" ht="28.5" x14ac:dyDescent="0.2">
      <c r="A1056" s="43"/>
      <c r="B1056" s="43" t="s">
        <v>113</v>
      </c>
      <c r="C1056" s="43" t="s">
        <v>806</v>
      </c>
      <c r="D1056" s="44" t="s">
        <v>707</v>
      </c>
      <c r="E1056" s="45">
        <v>51</v>
      </c>
      <c r="F1056" s="46"/>
      <c r="G1056" s="45">
        <v>51</v>
      </c>
      <c r="H1056" s="47"/>
      <c r="I1056" s="48"/>
      <c r="J1056" s="47"/>
      <c r="K1056" s="43"/>
      <c r="L1056" s="47">
        <v>87.88</v>
      </c>
    </row>
    <row r="1057" spans="1:83" ht="15" x14ac:dyDescent="0.2">
      <c r="C1057" s="86" t="s">
        <v>763</v>
      </c>
      <c r="D1057" s="86"/>
      <c r="E1057" s="86"/>
      <c r="F1057" s="86"/>
      <c r="G1057" s="86"/>
      <c r="H1057" s="86"/>
      <c r="I1057" s="87">
        <v>10683.25</v>
      </c>
      <c r="J1057" s="87"/>
      <c r="K1057" s="87">
        <v>427.33</v>
      </c>
      <c r="L1057" s="87"/>
      <c r="AD1057">
        <v>10.62</v>
      </c>
      <c r="AE1057">
        <v>5.58</v>
      </c>
      <c r="AN1057" s="49">
        <v>427.33</v>
      </c>
      <c r="AO1057">
        <v>0</v>
      </c>
      <c r="AQ1057" t="s">
        <v>764</v>
      </c>
      <c r="AR1057" s="49">
        <v>172.31</v>
      </c>
      <c r="AT1057">
        <v>0</v>
      </c>
      <c r="AV1057" t="s">
        <v>764</v>
      </c>
      <c r="AW1057">
        <v>0</v>
      </c>
      <c r="AZ1057">
        <v>167.14</v>
      </c>
      <c r="BA1057">
        <v>87.88</v>
      </c>
      <c r="CD1057">
        <v>2</v>
      </c>
    </row>
    <row r="1058" spans="1:83" ht="93.75" x14ac:dyDescent="0.2">
      <c r="A1058" s="34" t="s">
        <v>303</v>
      </c>
      <c r="B1058" s="36" t="s">
        <v>811</v>
      </c>
      <c r="C1058" s="36" t="s">
        <v>812</v>
      </c>
      <c r="D1058" s="37" t="s">
        <v>130</v>
      </c>
      <c r="E1058" s="38">
        <v>0.01</v>
      </c>
      <c r="F1058" s="35"/>
      <c r="G1058" s="38">
        <v>0.01</v>
      </c>
      <c r="H1058" s="40"/>
      <c r="I1058" s="39"/>
      <c r="J1058" s="40"/>
      <c r="K1058" s="36"/>
      <c r="L1058" s="40"/>
    </row>
    <row r="1059" spans="1:83" x14ac:dyDescent="0.2">
      <c r="C1059" s="52" t="s">
        <v>1031</v>
      </c>
    </row>
    <row r="1060" spans="1:83" ht="15" x14ac:dyDescent="0.2">
      <c r="A1060" s="35"/>
      <c r="B1060" s="38">
        <v>1</v>
      </c>
      <c r="C1060" s="35" t="s">
        <v>754</v>
      </c>
      <c r="D1060" s="37" t="s">
        <v>517</v>
      </c>
      <c r="E1060" s="41"/>
      <c r="F1060" s="38"/>
      <c r="G1060" s="41">
        <v>0.17388000000000001</v>
      </c>
      <c r="H1060" s="38"/>
      <c r="I1060" s="38"/>
      <c r="J1060" s="38"/>
      <c r="K1060" s="38"/>
      <c r="L1060" s="42">
        <v>47.61</v>
      </c>
    </row>
    <row r="1061" spans="1:83" ht="28.5" x14ac:dyDescent="0.2">
      <c r="A1061" s="36"/>
      <c r="B1061" s="36" t="s">
        <v>570</v>
      </c>
      <c r="C1061" s="43" t="s">
        <v>571</v>
      </c>
      <c r="D1061" s="44" t="s">
        <v>517</v>
      </c>
      <c r="E1061" s="45">
        <v>15.12</v>
      </c>
      <c r="F1061" s="46">
        <v>1.1499999999999999</v>
      </c>
      <c r="G1061" s="45">
        <v>0.17388000000000001</v>
      </c>
      <c r="H1061" s="47"/>
      <c r="I1061" s="48"/>
      <c r="J1061" s="47">
        <v>273.82</v>
      </c>
      <c r="K1061" s="43"/>
      <c r="L1061" s="47">
        <v>47.61</v>
      </c>
    </row>
    <row r="1062" spans="1:83" ht="15" x14ac:dyDescent="0.2">
      <c r="A1062" s="36"/>
      <c r="B1062" s="36"/>
      <c r="C1062" s="50" t="s">
        <v>759</v>
      </c>
      <c r="D1062" s="37"/>
      <c r="E1062" s="38"/>
      <c r="F1062" s="35"/>
      <c r="G1062" s="38"/>
      <c r="H1062" s="40"/>
      <c r="I1062" s="39"/>
      <c r="J1062" s="40"/>
      <c r="K1062" s="36"/>
      <c r="L1062" s="40">
        <v>47.61</v>
      </c>
    </row>
    <row r="1063" spans="1:83" ht="14.25" x14ac:dyDescent="0.2">
      <c r="A1063" s="36"/>
      <c r="B1063" s="36"/>
      <c r="C1063" s="36" t="s">
        <v>760</v>
      </c>
      <c r="D1063" s="37"/>
      <c r="E1063" s="38"/>
      <c r="F1063" s="35"/>
      <c r="G1063" s="38"/>
      <c r="H1063" s="40"/>
      <c r="I1063" s="39"/>
      <c r="J1063" s="40"/>
      <c r="K1063" s="36"/>
      <c r="L1063" s="40">
        <v>47.61</v>
      </c>
    </row>
    <row r="1064" spans="1:83" ht="28.5" x14ac:dyDescent="0.2">
      <c r="A1064" s="36"/>
      <c r="B1064" s="36" t="s">
        <v>112</v>
      </c>
      <c r="C1064" s="36" t="s">
        <v>805</v>
      </c>
      <c r="D1064" s="37" t="s">
        <v>707</v>
      </c>
      <c r="E1064" s="38">
        <v>97</v>
      </c>
      <c r="F1064" s="35"/>
      <c r="G1064" s="38">
        <v>97</v>
      </c>
      <c r="H1064" s="40"/>
      <c r="I1064" s="39"/>
      <c r="J1064" s="40"/>
      <c r="K1064" s="36"/>
      <c r="L1064" s="40">
        <v>46.18</v>
      </c>
    </row>
    <row r="1065" spans="1:83" ht="28.5" x14ac:dyDescent="0.2">
      <c r="A1065" s="43"/>
      <c r="B1065" s="43" t="s">
        <v>113</v>
      </c>
      <c r="C1065" s="43" t="s">
        <v>806</v>
      </c>
      <c r="D1065" s="44" t="s">
        <v>707</v>
      </c>
      <c r="E1065" s="45">
        <v>51</v>
      </c>
      <c r="F1065" s="46"/>
      <c r="G1065" s="45">
        <v>51</v>
      </c>
      <c r="H1065" s="47"/>
      <c r="I1065" s="48"/>
      <c r="J1065" s="47"/>
      <c r="K1065" s="43"/>
      <c r="L1065" s="47">
        <v>24.28</v>
      </c>
    </row>
    <row r="1066" spans="1:83" ht="15" x14ac:dyDescent="0.2">
      <c r="C1066" s="86" t="s">
        <v>763</v>
      </c>
      <c r="D1066" s="86"/>
      <c r="E1066" s="86"/>
      <c r="F1066" s="86"/>
      <c r="G1066" s="86"/>
      <c r="H1066" s="86"/>
      <c r="I1066" s="87">
        <v>11806.999999999998</v>
      </c>
      <c r="J1066" s="87"/>
      <c r="K1066" s="87">
        <v>118.07</v>
      </c>
      <c r="L1066" s="87"/>
      <c r="AD1066">
        <v>2.66</v>
      </c>
      <c r="AE1066">
        <v>1.4</v>
      </c>
      <c r="AN1066" s="49">
        <v>118.07</v>
      </c>
      <c r="AO1066">
        <v>0</v>
      </c>
      <c r="AQ1066" t="s">
        <v>764</v>
      </c>
      <c r="AR1066" s="49">
        <v>47.61</v>
      </c>
      <c r="AT1066">
        <v>0</v>
      </c>
      <c r="AV1066" t="s">
        <v>764</v>
      </c>
      <c r="AW1066">
        <v>0</v>
      </c>
      <c r="AZ1066">
        <v>46.18</v>
      </c>
      <c r="BA1066">
        <v>24.28</v>
      </c>
      <c r="CD1066">
        <v>2</v>
      </c>
    </row>
    <row r="1067" spans="1:83" ht="93.75" x14ac:dyDescent="0.2">
      <c r="A1067" s="34" t="s">
        <v>304</v>
      </c>
      <c r="B1067" s="36" t="s">
        <v>868</v>
      </c>
      <c r="C1067" s="36" t="s">
        <v>869</v>
      </c>
      <c r="D1067" s="37" t="s">
        <v>305</v>
      </c>
      <c r="E1067" s="38">
        <v>1</v>
      </c>
      <c r="F1067" s="35"/>
      <c r="G1067" s="38">
        <v>1</v>
      </c>
      <c r="H1067" s="40"/>
      <c r="I1067" s="39"/>
      <c r="J1067" s="40"/>
      <c r="K1067" s="36"/>
      <c r="L1067" s="40"/>
    </row>
    <row r="1068" spans="1:83" ht="15" x14ac:dyDescent="0.2">
      <c r="A1068" s="35"/>
      <c r="B1068" s="38">
        <v>1</v>
      </c>
      <c r="C1068" s="35" t="s">
        <v>754</v>
      </c>
      <c r="D1068" s="37" t="s">
        <v>517</v>
      </c>
      <c r="E1068" s="41"/>
      <c r="F1068" s="38"/>
      <c r="G1068" s="41">
        <v>1.7825</v>
      </c>
      <c r="H1068" s="38"/>
      <c r="I1068" s="38"/>
      <c r="J1068" s="38"/>
      <c r="K1068" s="38"/>
      <c r="L1068" s="42">
        <v>471.31</v>
      </c>
    </row>
    <row r="1069" spans="1:83" ht="28.5" x14ac:dyDescent="0.2">
      <c r="A1069" s="36"/>
      <c r="B1069" s="36" t="s">
        <v>676</v>
      </c>
      <c r="C1069" s="36" t="s">
        <v>677</v>
      </c>
      <c r="D1069" s="37" t="s">
        <v>517</v>
      </c>
      <c r="E1069" s="38">
        <v>1.55</v>
      </c>
      <c r="F1069" s="35">
        <v>1.1499999999999999</v>
      </c>
      <c r="G1069" s="38">
        <v>1.7825</v>
      </c>
      <c r="H1069" s="40"/>
      <c r="I1069" s="39"/>
      <c r="J1069" s="40">
        <v>264.41000000000003</v>
      </c>
      <c r="K1069" s="36"/>
      <c r="L1069" s="40">
        <v>471.31</v>
      </c>
    </row>
    <row r="1070" spans="1:83" ht="15" x14ac:dyDescent="0.2">
      <c r="A1070" s="35"/>
      <c r="B1070" s="38">
        <v>2</v>
      </c>
      <c r="C1070" s="35" t="s">
        <v>755</v>
      </c>
      <c r="D1070" s="37"/>
      <c r="E1070" s="41"/>
      <c r="F1070" s="38"/>
      <c r="G1070" s="41"/>
      <c r="H1070" s="38"/>
      <c r="I1070" s="38"/>
      <c r="J1070" s="38"/>
      <c r="K1070" s="38"/>
      <c r="L1070" s="42">
        <v>85.95</v>
      </c>
    </row>
    <row r="1071" spans="1:83" ht="15" x14ac:dyDescent="0.2">
      <c r="A1071" s="35"/>
      <c r="B1071" s="38"/>
      <c r="C1071" s="35" t="s">
        <v>758</v>
      </c>
      <c r="D1071" s="37" t="s">
        <v>517</v>
      </c>
      <c r="E1071" s="41"/>
      <c r="F1071" s="38"/>
      <c r="G1071" s="41">
        <v>0.17249999999999999</v>
      </c>
      <c r="H1071" s="38"/>
      <c r="I1071" s="38"/>
      <c r="J1071" s="38"/>
      <c r="K1071" s="38"/>
      <c r="L1071" s="42">
        <v>48.32</v>
      </c>
      <c r="CE1071">
        <v>1</v>
      </c>
    </row>
    <row r="1072" spans="1:83" ht="28.5" x14ac:dyDescent="0.2">
      <c r="A1072" s="36"/>
      <c r="B1072" s="36" t="s">
        <v>580</v>
      </c>
      <c r="C1072" s="36" t="s">
        <v>581</v>
      </c>
      <c r="D1072" s="37" t="s">
        <v>520</v>
      </c>
      <c r="E1072" s="38">
        <v>7.0000000000000007E-2</v>
      </c>
      <c r="F1072" s="35">
        <v>1.1499999999999999</v>
      </c>
      <c r="G1072" s="38">
        <v>8.0500000000000002E-2</v>
      </c>
      <c r="H1072" s="40">
        <v>346.73</v>
      </c>
      <c r="I1072" s="39">
        <v>1.27</v>
      </c>
      <c r="J1072" s="40">
        <v>440.35</v>
      </c>
      <c r="K1072" s="36"/>
      <c r="L1072" s="40">
        <v>35.450000000000003</v>
      </c>
    </row>
    <row r="1073" spans="1:83" ht="28.5" x14ac:dyDescent="0.2">
      <c r="A1073" s="36"/>
      <c r="B1073" s="36" t="s">
        <v>526</v>
      </c>
      <c r="C1073" s="36" t="s">
        <v>757</v>
      </c>
      <c r="D1073" s="37" t="s">
        <v>517</v>
      </c>
      <c r="E1073" s="38">
        <v>7.0000000000000007E-2</v>
      </c>
      <c r="F1073" s="35">
        <v>1.1499999999999999</v>
      </c>
      <c r="G1073" s="38">
        <v>8.0500000000000002E-2</v>
      </c>
      <c r="H1073" s="40"/>
      <c r="I1073" s="39"/>
      <c r="J1073" s="40">
        <v>280.08999999999997</v>
      </c>
      <c r="K1073" s="36"/>
      <c r="L1073" s="40">
        <v>22.55</v>
      </c>
      <c r="CE1073">
        <v>1</v>
      </c>
    </row>
    <row r="1074" spans="1:83" ht="28.5" x14ac:dyDescent="0.2">
      <c r="A1074" s="36"/>
      <c r="B1074" s="36" t="s">
        <v>532</v>
      </c>
      <c r="C1074" s="36" t="s">
        <v>533</v>
      </c>
      <c r="D1074" s="37" t="s">
        <v>520</v>
      </c>
      <c r="E1074" s="38">
        <v>0.08</v>
      </c>
      <c r="F1074" s="35">
        <v>1.1499999999999999</v>
      </c>
      <c r="G1074" s="38">
        <v>9.1999999999999998E-2</v>
      </c>
      <c r="H1074" s="40"/>
      <c r="I1074" s="39"/>
      <c r="J1074" s="40">
        <v>548.96</v>
      </c>
      <c r="K1074" s="36"/>
      <c r="L1074" s="40">
        <v>50.5</v>
      </c>
    </row>
    <row r="1075" spans="1:83" ht="28.5" x14ac:dyDescent="0.2">
      <c r="A1075" s="36"/>
      <c r="B1075" s="36" t="s">
        <v>526</v>
      </c>
      <c r="C1075" s="36" t="s">
        <v>757</v>
      </c>
      <c r="D1075" s="37" t="s">
        <v>517</v>
      </c>
      <c r="E1075" s="38">
        <v>0.08</v>
      </c>
      <c r="F1075" s="35">
        <v>1.1499999999999999</v>
      </c>
      <c r="G1075" s="38">
        <v>9.1999999999999998E-2</v>
      </c>
      <c r="H1075" s="40"/>
      <c r="I1075" s="39"/>
      <c r="J1075" s="40">
        <v>280.08999999999997</v>
      </c>
      <c r="K1075" s="36"/>
      <c r="L1075" s="40">
        <v>25.77</v>
      </c>
      <c r="CE1075">
        <v>1</v>
      </c>
    </row>
    <row r="1076" spans="1:83" ht="15" x14ac:dyDescent="0.2">
      <c r="A1076" s="35"/>
      <c r="B1076" s="38">
        <v>4</v>
      </c>
      <c r="C1076" s="35" t="s">
        <v>774</v>
      </c>
      <c r="D1076" s="37"/>
      <c r="E1076" s="41"/>
      <c r="F1076" s="38"/>
      <c r="G1076" s="41"/>
      <c r="H1076" s="38"/>
      <c r="I1076" s="38"/>
      <c r="J1076" s="38"/>
      <c r="K1076" s="38"/>
      <c r="L1076" s="42">
        <v>40.99</v>
      </c>
    </row>
    <row r="1077" spans="1:83" ht="14.25" x14ac:dyDescent="0.2">
      <c r="A1077" s="36"/>
      <c r="B1077" s="36" t="s">
        <v>534</v>
      </c>
      <c r="C1077" s="43" t="s">
        <v>535</v>
      </c>
      <c r="D1077" s="44" t="s">
        <v>258</v>
      </c>
      <c r="E1077" s="45">
        <v>0.1</v>
      </c>
      <c r="F1077" s="46"/>
      <c r="G1077" s="45">
        <v>0.1</v>
      </c>
      <c r="H1077" s="47">
        <v>238.29</v>
      </c>
      <c r="I1077" s="48">
        <v>1.72</v>
      </c>
      <c r="J1077" s="47">
        <v>409.86</v>
      </c>
      <c r="K1077" s="43"/>
      <c r="L1077" s="47">
        <v>40.99</v>
      </c>
    </row>
    <row r="1078" spans="1:83" ht="15" x14ac:dyDescent="0.2">
      <c r="A1078" s="36"/>
      <c r="B1078" s="36"/>
      <c r="C1078" s="50" t="s">
        <v>759</v>
      </c>
      <c r="D1078" s="37"/>
      <c r="E1078" s="38"/>
      <c r="F1078" s="35"/>
      <c r="G1078" s="38"/>
      <c r="H1078" s="40"/>
      <c r="I1078" s="39"/>
      <c r="J1078" s="40"/>
      <c r="K1078" s="36"/>
      <c r="L1078" s="40">
        <v>646.57000000000005</v>
      </c>
    </row>
    <row r="1079" spans="1:83" ht="14.25" x14ac:dyDescent="0.2">
      <c r="A1079" s="36"/>
      <c r="B1079" s="36"/>
      <c r="C1079" s="36" t="s">
        <v>760</v>
      </c>
      <c r="D1079" s="37"/>
      <c r="E1079" s="38"/>
      <c r="F1079" s="35"/>
      <c r="G1079" s="38"/>
      <c r="H1079" s="40"/>
      <c r="I1079" s="39"/>
      <c r="J1079" s="40"/>
      <c r="K1079" s="36"/>
      <c r="L1079" s="40">
        <v>519.63</v>
      </c>
    </row>
    <row r="1080" spans="1:83" ht="14.25" x14ac:dyDescent="0.2">
      <c r="A1080" s="36"/>
      <c r="B1080" s="36" t="s">
        <v>6</v>
      </c>
      <c r="C1080" s="36" t="s">
        <v>761</v>
      </c>
      <c r="D1080" s="37" t="s">
        <v>707</v>
      </c>
      <c r="E1080" s="38">
        <v>103</v>
      </c>
      <c r="F1080" s="35"/>
      <c r="G1080" s="38">
        <v>103</v>
      </c>
      <c r="H1080" s="40"/>
      <c r="I1080" s="39"/>
      <c r="J1080" s="40"/>
      <c r="K1080" s="36"/>
      <c r="L1080" s="40">
        <v>535.22</v>
      </c>
    </row>
    <row r="1081" spans="1:83" ht="14.25" x14ac:dyDescent="0.2">
      <c r="A1081" s="43"/>
      <c r="B1081" s="43" t="s">
        <v>7</v>
      </c>
      <c r="C1081" s="43" t="s">
        <v>762</v>
      </c>
      <c r="D1081" s="44" t="s">
        <v>707</v>
      </c>
      <c r="E1081" s="45">
        <v>60</v>
      </c>
      <c r="F1081" s="46"/>
      <c r="G1081" s="45">
        <v>60</v>
      </c>
      <c r="H1081" s="47"/>
      <c r="I1081" s="48"/>
      <c r="J1081" s="47"/>
      <c r="K1081" s="43"/>
      <c r="L1081" s="47">
        <v>311.77999999999997</v>
      </c>
    </row>
    <row r="1082" spans="1:83" ht="15" x14ac:dyDescent="0.2">
      <c r="C1082" s="86" t="s">
        <v>763</v>
      </c>
      <c r="D1082" s="86"/>
      <c r="E1082" s="86"/>
      <c r="F1082" s="86"/>
      <c r="G1082" s="86"/>
      <c r="H1082" s="86"/>
      <c r="I1082" s="87">
        <v>1493.57</v>
      </c>
      <c r="J1082" s="87"/>
      <c r="K1082" s="87">
        <v>1493.57</v>
      </c>
      <c r="L1082" s="87"/>
      <c r="AD1082">
        <v>849.33</v>
      </c>
      <c r="AE1082">
        <v>494.75</v>
      </c>
      <c r="AN1082" s="49">
        <v>1493.57</v>
      </c>
      <c r="AO1082" s="49">
        <v>85.95</v>
      </c>
      <c r="AQ1082" t="s">
        <v>764</v>
      </c>
      <c r="AR1082" s="49">
        <v>471.31</v>
      </c>
      <c r="AT1082" s="49">
        <v>48.32</v>
      </c>
      <c r="AV1082" t="s">
        <v>764</v>
      </c>
      <c r="AW1082" s="49">
        <v>40.99</v>
      </c>
      <c r="AZ1082">
        <v>535.22</v>
      </c>
      <c r="BA1082">
        <v>311.77999999999997</v>
      </c>
      <c r="CD1082">
        <v>1</v>
      </c>
    </row>
    <row r="1083" spans="1:83" ht="42.75" x14ac:dyDescent="0.2">
      <c r="A1083" s="51" t="s">
        <v>306</v>
      </c>
      <c r="B1083" s="43" t="s">
        <v>86</v>
      </c>
      <c r="C1083" s="43" t="s">
        <v>307</v>
      </c>
      <c r="D1083" s="44" t="s">
        <v>88</v>
      </c>
      <c r="E1083" s="45">
        <v>25</v>
      </c>
      <c r="F1083" s="46"/>
      <c r="G1083" s="45">
        <v>25</v>
      </c>
      <c r="H1083" s="47"/>
      <c r="I1083" s="48"/>
      <c r="J1083" s="47">
        <v>59.67</v>
      </c>
      <c r="K1083" s="43"/>
      <c r="L1083" s="47">
        <v>1491.75</v>
      </c>
    </row>
    <row r="1084" spans="1:83" ht="15" x14ac:dyDescent="0.2">
      <c r="C1084" s="86" t="s">
        <v>763</v>
      </c>
      <c r="D1084" s="86"/>
      <c r="E1084" s="86"/>
      <c r="F1084" s="86"/>
      <c r="G1084" s="86"/>
      <c r="H1084" s="86"/>
      <c r="I1084" s="87">
        <v>59.67</v>
      </c>
      <c r="J1084" s="87"/>
      <c r="K1084" s="87">
        <v>1491.75</v>
      </c>
      <c r="L1084" s="87"/>
      <c r="AD1084">
        <v>0</v>
      </c>
      <c r="AE1084">
        <v>0</v>
      </c>
      <c r="AN1084" s="49">
        <v>1491.75</v>
      </c>
      <c r="AO1084">
        <v>0</v>
      </c>
      <c r="AQ1084" t="s">
        <v>764</v>
      </c>
      <c r="AR1084">
        <v>0</v>
      </c>
      <c r="AT1084">
        <v>0</v>
      </c>
      <c r="AV1084" t="s">
        <v>764</v>
      </c>
      <c r="AW1084" s="49">
        <v>1491.75</v>
      </c>
      <c r="AX1084" s="49">
        <v>1491.75</v>
      </c>
      <c r="AZ1084">
        <v>0</v>
      </c>
      <c r="BA1084">
        <v>0</v>
      </c>
      <c r="CD1084">
        <v>1</v>
      </c>
    </row>
    <row r="1085" spans="1:83" ht="93.75" x14ac:dyDescent="0.2">
      <c r="A1085" s="34" t="s">
        <v>308</v>
      </c>
      <c r="B1085" s="36" t="s">
        <v>870</v>
      </c>
      <c r="C1085" s="36" t="s">
        <v>871</v>
      </c>
      <c r="D1085" s="37" t="s">
        <v>305</v>
      </c>
      <c r="E1085" s="38">
        <v>8</v>
      </c>
      <c r="F1085" s="35"/>
      <c r="G1085" s="38">
        <v>8</v>
      </c>
      <c r="H1085" s="40"/>
      <c r="I1085" s="39"/>
      <c r="J1085" s="40"/>
      <c r="K1085" s="36"/>
      <c r="L1085" s="40"/>
    </row>
    <row r="1086" spans="1:83" ht="15" x14ac:dyDescent="0.2">
      <c r="A1086" s="35"/>
      <c r="B1086" s="38">
        <v>1</v>
      </c>
      <c r="C1086" s="35" t="s">
        <v>754</v>
      </c>
      <c r="D1086" s="37" t="s">
        <v>517</v>
      </c>
      <c r="E1086" s="41"/>
      <c r="F1086" s="38"/>
      <c r="G1086" s="41">
        <v>24.196000000000002</v>
      </c>
      <c r="H1086" s="38"/>
      <c r="I1086" s="38"/>
      <c r="J1086" s="38"/>
      <c r="K1086" s="38"/>
      <c r="L1086" s="42">
        <v>6397.66</v>
      </c>
    </row>
    <row r="1087" spans="1:83" ht="28.5" x14ac:dyDescent="0.2">
      <c r="A1087" s="36"/>
      <c r="B1087" s="36" t="s">
        <v>676</v>
      </c>
      <c r="C1087" s="36" t="s">
        <v>677</v>
      </c>
      <c r="D1087" s="37" t="s">
        <v>517</v>
      </c>
      <c r="E1087" s="38">
        <v>2.63</v>
      </c>
      <c r="F1087" s="35">
        <v>1.1499999999999999</v>
      </c>
      <c r="G1087" s="38">
        <v>24.196000000000002</v>
      </c>
      <c r="H1087" s="40"/>
      <c r="I1087" s="39"/>
      <c r="J1087" s="40">
        <v>264.41000000000003</v>
      </c>
      <c r="K1087" s="36"/>
      <c r="L1087" s="40">
        <v>6397.66</v>
      </c>
    </row>
    <row r="1088" spans="1:83" ht="15" x14ac:dyDescent="0.2">
      <c r="A1088" s="35"/>
      <c r="B1088" s="38">
        <v>2</v>
      </c>
      <c r="C1088" s="35" t="s">
        <v>755</v>
      </c>
      <c r="D1088" s="37"/>
      <c r="E1088" s="41"/>
      <c r="F1088" s="38"/>
      <c r="G1088" s="41"/>
      <c r="H1088" s="38"/>
      <c r="I1088" s="38"/>
      <c r="J1088" s="38"/>
      <c r="K1088" s="38"/>
      <c r="L1088" s="42">
        <v>1243.71</v>
      </c>
    </row>
    <row r="1089" spans="1:83" ht="15" x14ac:dyDescent="0.2">
      <c r="A1089" s="35"/>
      <c r="B1089" s="38"/>
      <c r="C1089" s="35" t="s">
        <v>758</v>
      </c>
      <c r="D1089" s="37" t="s">
        <v>517</v>
      </c>
      <c r="E1089" s="41"/>
      <c r="F1089" s="38"/>
      <c r="G1089" s="41">
        <v>2.484</v>
      </c>
      <c r="H1089" s="38"/>
      <c r="I1089" s="38"/>
      <c r="J1089" s="38"/>
      <c r="K1089" s="38"/>
      <c r="L1089" s="42">
        <v>695.74</v>
      </c>
      <c r="CE1089">
        <v>1</v>
      </c>
    </row>
    <row r="1090" spans="1:83" ht="28.5" x14ac:dyDescent="0.2">
      <c r="A1090" s="36"/>
      <c r="B1090" s="36" t="s">
        <v>580</v>
      </c>
      <c r="C1090" s="36" t="s">
        <v>581</v>
      </c>
      <c r="D1090" s="37" t="s">
        <v>520</v>
      </c>
      <c r="E1090" s="38">
        <v>0.12</v>
      </c>
      <c r="F1090" s="35">
        <v>1.1499999999999999</v>
      </c>
      <c r="G1090" s="38">
        <v>1.1040000000000001</v>
      </c>
      <c r="H1090" s="40">
        <v>346.73</v>
      </c>
      <c r="I1090" s="39">
        <v>1.27</v>
      </c>
      <c r="J1090" s="40">
        <v>440.35</v>
      </c>
      <c r="K1090" s="36"/>
      <c r="L1090" s="40">
        <v>486.15</v>
      </c>
    </row>
    <row r="1091" spans="1:83" ht="28.5" x14ac:dyDescent="0.2">
      <c r="A1091" s="36"/>
      <c r="B1091" s="36" t="s">
        <v>526</v>
      </c>
      <c r="C1091" s="36" t="s">
        <v>757</v>
      </c>
      <c r="D1091" s="37" t="s">
        <v>517</v>
      </c>
      <c r="E1091" s="38">
        <v>0.12</v>
      </c>
      <c r="F1091" s="35">
        <v>1.1499999999999999</v>
      </c>
      <c r="G1091" s="38">
        <v>1.1040000000000001</v>
      </c>
      <c r="H1091" s="40"/>
      <c r="I1091" s="39"/>
      <c r="J1091" s="40">
        <v>280.08999999999997</v>
      </c>
      <c r="K1091" s="36"/>
      <c r="L1091" s="40">
        <v>309.22000000000003</v>
      </c>
      <c r="CE1091">
        <v>1</v>
      </c>
    </row>
    <row r="1092" spans="1:83" ht="28.5" x14ac:dyDescent="0.2">
      <c r="A1092" s="36"/>
      <c r="B1092" s="36" t="s">
        <v>532</v>
      </c>
      <c r="C1092" s="36" t="s">
        <v>533</v>
      </c>
      <c r="D1092" s="37" t="s">
        <v>520</v>
      </c>
      <c r="E1092" s="38">
        <v>0.15</v>
      </c>
      <c r="F1092" s="35">
        <v>1.1499999999999999</v>
      </c>
      <c r="G1092" s="38">
        <v>1.38</v>
      </c>
      <c r="H1092" s="40"/>
      <c r="I1092" s="39"/>
      <c r="J1092" s="40">
        <v>548.96</v>
      </c>
      <c r="K1092" s="36"/>
      <c r="L1092" s="40">
        <v>757.56</v>
      </c>
    </row>
    <row r="1093" spans="1:83" ht="28.5" x14ac:dyDescent="0.2">
      <c r="A1093" s="36"/>
      <c r="B1093" s="36" t="s">
        <v>526</v>
      </c>
      <c r="C1093" s="36" t="s">
        <v>757</v>
      </c>
      <c r="D1093" s="37" t="s">
        <v>517</v>
      </c>
      <c r="E1093" s="38">
        <v>0.15</v>
      </c>
      <c r="F1093" s="35">
        <v>1.1499999999999999</v>
      </c>
      <c r="G1093" s="38">
        <v>1.38</v>
      </c>
      <c r="H1093" s="40"/>
      <c r="I1093" s="39"/>
      <c r="J1093" s="40">
        <v>280.08999999999997</v>
      </c>
      <c r="K1093" s="36"/>
      <c r="L1093" s="40">
        <v>386.52</v>
      </c>
      <c r="CE1093">
        <v>1</v>
      </c>
    </row>
    <row r="1094" spans="1:83" ht="15" x14ac:dyDescent="0.2">
      <c r="A1094" s="35"/>
      <c r="B1094" s="38">
        <v>4</v>
      </c>
      <c r="C1094" s="35" t="s">
        <v>774</v>
      </c>
      <c r="D1094" s="37"/>
      <c r="E1094" s="41"/>
      <c r="F1094" s="38"/>
      <c r="G1094" s="41"/>
      <c r="H1094" s="38"/>
      <c r="I1094" s="38"/>
      <c r="J1094" s="38"/>
      <c r="K1094" s="38"/>
      <c r="L1094" s="42">
        <v>1639.44</v>
      </c>
    </row>
    <row r="1095" spans="1:83" ht="14.25" x14ac:dyDescent="0.2">
      <c r="A1095" s="36"/>
      <c r="B1095" s="36" t="s">
        <v>534</v>
      </c>
      <c r="C1095" s="43" t="s">
        <v>535</v>
      </c>
      <c r="D1095" s="44" t="s">
        <v>258</v>
      </c>
      <c r="E1095" s="45">
        <v>0.5</v>
      </c>
      <c r="F1095" s="46"/>
      <c r="G1095" s="45">
        <v>4</v>
      </c>
      <c r="H1095" s="47">
        <v>238.29</v>
      </c>
      <c r="I1095" s="48">
        <v>1.72</v>
      </c>
      <c r="J1095" s="47">
        <v>409.86</v>
      </c>
      <c r="K1095" s="43"/>
      <c r="L1095" s="47">
        <v>1639.44</v>
      </c>
    </row>
    <row r="1096" spans="1:83" ht="15" x14ac:dyDescent="0.2">
      <c r="A1096" s="36"/>
      <c r="B1096" s="36"/>
      <c r="C1096" s="50" t="s">
        <v>759</v>
      </c>
      <c r="D1096" s="37"/>
      <c r="E1096" s="38"/>
      <c r="F1096" s="35"/>
      <c r="G1096" s="38"/>
      <c r="H1096" s="40"/>
      <c r="I1096" s="39"/>
      <c r="J1096" s="40"/>
      <c r="K1096" s="36"/>
      <c r="L1096" s="40">
        <v>9976.5500000000011</v>
      </c>
    </row>
    <row r="1097" spans="1:83" ht="14.25" x14ac:dyDescent="0.2">
      <c r="A1097" s="36"/>
      <c r="B1097" s="36"/>
      <c r="C1097" s="36" t="s">
        <v>760</v>
      </c>
      <c r="D1097" s="37"/>
      <c r="E1097" s="38"/>
      <c r="F1097" s="35"/>
      <c r="G1097" s="38"/>
      <c r="H1097" s="40"/>
      <c r="I1097" s="39"/>
      <c r="J1097" s="40"/>
      <c r="K1097" s="36"/>
      <c r="L1097" s="40">
        <v>7093.4</v>
      </c>
    </row>
    <row r="1098" spans="1:83" ht="14.25" x14ac:dyDescent="0.2">
      <c r="A1098" s="36"/>
      <c r="B1098" s="36" t="s">
        <v>6</v>
      </c>
      <c r="C1098" s="36" t="s">
        <v>761</v>
      </c>
      <c r="D1098" s="37" t="s">
        <v>707</v>
      </c>
      <c r="E1098" s="38">
        <v>103</v>
      </c>
      <c r="F1098" s="35"/>
      <c r="G1098" s="38">
        <v>103</v>
      </c>
      <c r="H1098" s="40"/>
      <c r="I1098" s="39"/>
      <c r="J1098" s="40"/>
      <c r="K1098" s="36"/>
      <c r="L1098" s="40">
        <v>7306.2</v>
      </c>
    </row>
    <row r="1099" spans="1:83" ht="14.25" x14ac:dyDescent="0.2">
      <c r="A1099" s="43"/>
      <c r="B1099" s="43" t="s">
        <v>7</v>
      </c>
      <c r="C1099" s="43" t="s">
        <v>762</v>
      </c>
      <c r="D1099" s="44" t="s">
        <v>707</v>
      </c>
      <c r="E1099" s="45">
        <v>60</v>
      </c>
      <c r="F1099" s="46"/>
      <c r="G1099" s="45">
        <v>60</v>
      </c>
      <c r="H1099" s="47"/>
      <c r="I1099" s="48"/>
      <c r="J1099" s="47"/>
      <c r="K1099" s="43"/>
      <c r="L1099" s="47">
        <v>4256.04</v>
      </c>
    </row>
    <row r="1100" spans="1:83" ht="15" x14ac:dyDescent="0.2">
      <c r="C1100" s="86" t="s">
        <v>763</v>
      </c>
      <c r="D1100" s="86"/>
      <c r="E1100" s="86"/>
      <c r="F1100" s="86"/>
      <c r="G1100" s="86"/>
      <c r="H1100" s="86"/>
      <c r="I1100" s="87">
        <v>2692.3487500000001</v>
      </c>
      <c r="J1100" s="87"/>
      <c r="K1100" s="87">
        <v>21538.79</v>
      </c>
      <c r="L1100" s="87"/>
      <c r="AD1100">
        <v>6794.62</v>
      </c>
      <c r="AE1100">
        <v>3958.03</v>
      </c>
      <c r="AN1100" s="49">
        <v>21538.79</v>
      </c>
      <c r="AO1100" s="49">
        <v>1243.71</v>
      </c>
      <c r="AQ1100" t="s">
        <v>764</v>
      </c>
      <c r="AR1100" s="49">
        <v>6397.66</v>
      </c>
      <c r="AT1100" s="49">
        <v>695.74</v>
      </c>
      <c r="AV1100" t="s">
        <v>764</v>
      </c>
      <c r="AW1100" s="49">
        <v>1639.44</v>
      </c>
      <c r="AZ1100">
        <v>7306.2</v>
      </c>
      <c r="BA1100">
        <v>4256.04</v>
      </c>
      <c r="CD1100">
        <v>1</v>
      </c>
    </row>
    <row r="1101" spans="1:83" ht="42.75" x14ac:dyDescent="0.2">
      <c r="A1101" s="51" t="s">
        <v>309</v>
      </c>
      <c r="B1101" s="43" t="s">
        <v>86</v>
      </c>
      <c r="C1101" s="43" t="s">
        <v>310</v>
      </c>
      <c r="D1101" s="44" t="s">
        <v>88</v>
      </c>
      <c r="E1101" s="45">
        <v>200</v>
      </c>
      <c r="F1101" s="46"/>
      <c r="G1101" s="45">
        <v>200</v>
      </c>
      <c r="H1101" s="47"/>
      <c r="I1101" s="48"/>
      <c r="J1101" s="47">
        <v>121.83</v>
      </c>
      <c r="K1101" s="43"/>
      <c r="L1101" s="47">
        <v>24366</v>
      </c>
    </row>
    <row r="1102" spans="1:83" ht="15" x14ac:dyDescent="0.2">
      <c r="C1102" s="86" t="s">
        <v>763</v>
      </c>
      <c r="D1102" s="86"/>
      <c r="E1102" s="86"/>
      <c r="F1102" s="86"/>
      <c r="G1102" s="86"/>
      <c r="H1102" s="86"/>
      <c r="I1102" s="87">
        <v>121.83</v>
      </c>
      <c r="J1102" s="87"/>
      <c r="K1102" s="87">
        <v>24366</v>
      </c>
      <c r="L1102" s="87"/>
      <c r="AD1102">
        <v>0</v>
      </c>
      <c r="AE1102">
        <v>0</v>
      </c>
      <c r="AN1102" s="49">
        <v>24366</v>
      </c>
      <c r="AO1102">
        <v>0</v>
      </c>
      <c r="AQ1102" t="s">
        <v>764</v>
      </c>
      <c r="AR1102">
        <v>0</v>
      </c>
      <c r="AT1102">
        <v>0</v>
      </c>
      <c r="AV1102" t="s">
        <v>764</v>
      </c>
      <c r="AW1102" s="49">
        <v>24366</v>
      </c>
      <c r="AX1102" s="49">
        <v>24366</v>
      </c>
      <c r="AZ1102">
        <v>0</v>
      </c>
      <c r="BA1102">
        <v>0</v>
      </c>
      <c r="CD1102">
        <v>1</v>
      </c>
    </row>
    <row r="1103" spans="1:83" ht="106.5" x14ac:dyDescent="0.2">
      <c r="A1103" s="34" t="s">
        <v>311</v>
      </c>
      <c r="B1103" s="36" t="s">
        <v>872</v>
      </c>
      <c r="C1103" s="36" t="s">
        <v>873</v>
      </c>
      <c r="D1103" s="37" t="s">
        <v>138</v>
      </c>
      <c r="E1103" s="38">
        <v>7.4999999999999997E-2</v>
      </c>
      <c r="F1103" s="35"/>
      <c r="G1103" s="38">
        <v>7.4999999999999997E-2</v>
      </c>
      <c r="H1103" s="40"/>
      <c r="I1103" s="39"/>
      <c r="J1103" s="40"/>
      <c r="K1103" s="36"/>
      <c r="L1103" s="40"/>
    </row>
    <row r="1104" spans="1:83" ht="15" x14ac:dyDescent="0.2">
      <c r="A1104" s="35"/>
      <c r="B1104" s="38">
        <v>1</v>
      </c>
      <c r="C1104" s="35" t="s">
        <v>754</v>
      </c>
      <c r="D1104" s="37" t="s">
        <v>517</v>
      </c>
      <c r="E1104" s="41"/>
      <c r="F1104" s="38"/>
      <c r="G1104" s="41">
        <v>0.51749999999999996</v>
      </c>
      <c r="H1104" s="38"/>
      <c r="I1104" s="38"/>
      <c r="J1104" s="38"/>
      <c r="K1104" s="38"/>
      <c r="L1104" s="42">
        <v>140.08000000000001</v>
      </c>
    </row>
    <row r="1105" spans="1:82" ht="28.5" x14ac:dyDescent="0.2">
      <c r="A1105" s="36"/>
      <c r="B1105" s="36" t="s">
        <v>678</v>
      </c>
      <c r="C1105" s="36" t="s">
        <v>679</v>
      </c>
      <c r="D1105" s="37" t="s">
        <v>517</v>
      </c>
      <c r="E1105" s="38">
        <v>11.5</v>
      </c>
      <c r="F1105" s="35">
        <v>0.6</v>
      </c>
      <c r="G1105" s="38">
        <v>0.51749999999999996</v>
      </c>
      <c r="H1105" s="40"/>
      <c r="I1105" s="39"/>
      <c r="J1105" s="40">
        <v>270.68</v>
      </c>
      <c r="K1105" s="36"/>
      <c r="L1105" s="40">
        <v>140.08000000000001</v>
      </c>
    </row>
    <row r="1106" spans="1:82" ht="15" x14ac:dyDescent="0.2">
      <c r="A1106" s="35"/>
      <c r="B1106" s="38">
        <v>4</v>
      </c>
      <c r="C1106" s="35" t="s">
        <v>774</v>
      </c>
      <c r="D1106" s="37"/>
      <c r="E1106" s="41"/>
      <c r="F1106" s="38"/>
      <c r="G1106" s="41"/>
      <c r="H1106" s="38"/>
      <c r="I1106" s="38"/>
      <c r="J1106" s="38"/>
      <c r="K1106" s="38"/>
      <c r="L1106" s="42">
        <v>0</v>
      </c>
    </row>
    <row r="1107" spans="1:82" ht="14.25" x14ac:dyDescent="0.2">
      <c r="A1107" s="36"/>
      <c r="B1107" s="36" t="s">
        <v>680</v>
      </c>
      <c r="C1107" s="36" t="s">
        <v>681</v>
      </c>
      <c r="D1107" s="37" t="s">
        <v>117</v>
      </c>
      <c r="E1107" s="38">
        <v>2.3000000000000001E-4</v>
      </c>
      <c r="F1107" s="35">
        <v>0</v>
      </c>
      <c r="G1107" s="38">
        <v>0</v>
      </c>
      <c r="H1107" s="40">
        <v>30030</v>
      </c>
      <c r="I1107" s="39">
        <v>1.1399999999999999</v>
      </c>
      <c r="J1107" s="40">
        <v>34234.199999999997</v>
      </c>
      <c r="K1107" s="36"/>
      <c r="L1107" s="40">
        <v>0</v>
      </c>
    </row>
    <row r="1108" spans="1:82" ht="14.25" x14ac:dyDescent="0.2">
      <c r="A1108" s="36"/>
      <c r="B1108" s="36" t="s">
        <v>682</v>
      </c>
      <c r="C1108" s="36" t="s">
        <v>683</v>
      </c>
      <c r="D1108" s="37" t="s">
        <v>82</v>
      </c>
      <c r="E1108" s="38">
        <v>2</v>
      </c>
      <c r="F1108" s="35">
        <v>0</v>
      </c>
      <c r="G1108" s="38">
        <v>0</v>
      </c>
      <c r="H1108" s="40">
        <v>64.209999999999994</v>
      </c>
      <c r="I1108" s="39"/>
      <c r="J1108" s="40"/>
      <c r="K1108" s="36"/>
      <c r="L1108" s="40">
        <v>0</v>
      </c>
    </row>
    <row r="1109" spans="1:82" ht="14.25" x14ac:dyDescent="0.2">
      <c r="A1109" s="36"/>
      <c r="B1109" s="36" t="s">
        <v>684</v>
      </c>
      <c r="C1109" s="43" t="s">
        <v>685</v>
      </c>
      <c r="D1109" s="44" t="s">
        <v>130</v>
      </c>
      <c r="E1109" s="45">
        <v>0.22700000000000001</v>
      </c>
      <c r="F1109" s="46">
        <v>0</v>
      </c>
      <c r="G1109" s="45">
        <v>0</v>
      </c>
      <c r="H1109" s="47">
        <v>683.34</v>
      </c>
      <c r="I1109" s="48">
        <v>0.94</v>
      </c>
      <c r="J1109" s="47">
        <v>642.34</v>
      </c>
      <c r="K1109" s="43"/>
      <c r="L1109" s="47">
        <v>0</v>
      </c>
    </row>
    <row r="1110" spans="1:82" ht="15" x14ac:dyDescent="0.2">
      <c r="A1110" s="36"/>
      <c r="B1110" s="36"/>
      <c r="C1110" s="50" t="s">
        <v>759</v>
      </c>
      <c r="D1110" s="37"/>
      <c r="E1110" s="38"/>
      <c r="F1110" s="35"/>
      <c r="G1110" s="38"/>
      <c r="H1110" s="40"/>
      <c r="I1110" s="39"/>
      <c r="J1110" s="40"/>
      <c r="K1110" s="36"/>
      <c r="L1110" s="40">
        <v>140.08000000000001</v>
      </c>
    </row>
    <row r="1111" spans="1:82" ht="14.25" x14ac:dyDescent="0.2">
      <c r="A1111" s="36"/>
      <c r="B1111" s="36"/>
      <c r="C1111" s="36" t="s">
        <v>760</v>
      </c>
      <c r="D1111" s="37"/>
      <c r="E1111" s="38"/>
      <c r="F1111" s="35"/>
      <c r="G1111" s="38"/>
      <c r="H1111" s="40"/>
      <c r="I1111" s="39"/>
      <c r="J1111" s="40"/>
      <c r="K1111" s="36"/>
      <c r="L1111" s="40">
        <v>140.08000000000001</v>
      </c>
    </row>
    <row r="1112" spans="1:82" ht="42.75" x14ac:dyDescent="0.2">
      <c r="A1112" s="36"/>
      <c r="B1112" s="36" t="s">
        <v>236</v>
      </c>
      <c r="C1112" s="36" t="s">
        <v>838</v>
      </c>
      <c r="D1112" s="37" t="s">
        <v>707</v>
      </c>
      <c r="E1112" s="38">
        <v>98</v>
      </c>
      <c r="F1112" s="35"/>
      <c r="G1112" s="38">
        <v>98</v>
      </c>
      <c r="H1112" s="40"/>
      <c r="I1112" s="39"/>
      <c r="J1112" s="40"/>
      <c r="K1112" s="36"/>
      <c r="L1112" s="40">
        <v>137.28</v>
      </c>
    </row>
    <row r="1113" spans="1:82" ht="42.75" x14ac:dyDescent="0.2">
      <c r="A1113" s="43"/>
      <c r="B1113" s="43" t="s">
        <v>237</v>
      </c>
      <c r="C1113" s="43" t="s">
        <v>839</v>
      </c>
      <c r="D1113" s="44" t="s">
        <v>707</v>
      </c>
      <c r="E1113" s="45">
        <v>58</v>
      </c>
      <c r="F1113" s="46"/>
      <c r="G1113" s="45">
        <v>58</v>
      </c>
      <c r="H1113" s="47"/>
      <c r="I1113" s="48"/>
      <c r="J1113" s="47"/>
      <c r="K1113" s="43"/>
      <c r="L1113" s="47">
        <v>81.25</v>
      </c>
    </row>
    <row r="1114" spans="1:82" ht="15" x14ac:dyDescent="0.2">
      <c r="C1114" s="86" t="s">
        <v>763</v>
      </c>
      <c r="D1114" s="86"/>
      <c r="E1114" s="86"/>
      <c r="F1114" s="86"/>
      <c r="G1114" s="86"/>
      <c r="H1114" s="86"/>
      <c r="I1114" s="87">
        <v>4781.4666666666672</v>
      </c>
      <c r="J1114" s="87"/>
      <c r="K1114" s="87">
        <v>358.61</v>
      </c>
      <c r="L1114" s="87"/>
      <c r="AD1114">
        <v>19.89</v>
      </c>
      <c r="AE1114">
        <v>11.77</v>
      </c>
      <c r="AN1114" s="49">
        <v>358.61</v>
      </c>
      <c r="AO1114">
        <v>0</v>
      </c>
      <c r="AQ1114" t="s">
        <v>764</v>
      </c>
      <c r="AR1114" s="49">
        <v>140.08000000000001</v>
      </c>
      <c r="AT1114">
        <v>0</v>
      </c>
      <c r="AV1114" t="s">
        <v>764</v>
      </c>
      <c r="AW1114" s="49">
        <v>0</v>
      </c>
      <c r="AZ1114">
        <v>137.28</v>
      </c>
      <c r="BA1114">
        <v>81.25</v>
      </c>
      <c r="CD1114">
        <v>1</v>
      </c>
    </row>
    <row r="1115" spans="1:82" ht="93.75" x14ac:dyDescent="0.2">
      <c r="A1115" s="34" t="s">
        <v>312</v>
      </c>
      <c r="B1115" s="36" t="s">
        <v>874</v>
      </c>
      <c r="C1115" s="36" t="s">
        <v>875</v>
      </c>
      <c r="D1115" s="37" t="s">
        <v>138</v>
      </c>
      <c r="E1115" s="38">
        <v>7.4999999999999997E-2</v>
      </c>
      <c r="F1115" s="35"/>
      <c r="G1115" s="38">
        <v>7.4999999999999997E-2</v>
      </c>
      <c r="H1115" s="40"/>
      <c r="I1115" s="39"/>
      <c r="J1115" s="40"/>
      <c r="K1115" s="36"/>
      <c r="L1115" s="40"/>
    </row>
    <row r="1116" spans="1:82" ht="15" x14ac:dyDescent="0.2">
      <c r="A1116" s="35"/>
      <c r="B1116" s="38">
        <v>1</v>
      </c>
      <c r="C1116" s="35" t="s">
        <v>754</v>
      </c>
      <c r="D1116" s="37" t="s">
        <v>517</v>
      </c>
      <c r="E1116" s="41"/>
      <c r="F1116" s="38"/>
      <c r="G1116" s="41">
        <v>0.99187499999999995</v>
      </c>
      <c r="H1116" s="38"/>
      <c r="I1116" s="38"/>
      <c r="J1116" s="38"/>
      <c r="K1116" s="38"/>
      <c r="L1116" s="42">
        <v>268.48</v>
      </c>
    </row>
    <row r="1117" spans="1:82" ht="28.5" x14ac:dyDescent="0.2">
      <c r="A1117" s="36"/>
      <c r="B1117" s="36" t="s">
        <v>678</v>
      </c>
      <c r="C1117" s="36" t="s">
        <v>679</v>
      </c>
      <c r="D1117" s="37" t="s">
        <v>517</v>
      </c>
      <c r="E1117" s="38">
        <v>11.5</v>
      </c>
      <c r="F1117" s="35">
        <v>1.1499999999999999</v>
      </c>
      <c r="G1117" s="38">
        <v>0.99187499999999995</v>
      </c>
      <c r="H1117" s="40"/>
      <c r="I1117" s="39"/>
      <c r="J1117" s="40">
        <v>270.68</v>
      </c>
      <c r="K1117" s="36"/>
      <c r="L1117" s="40">
        <v>268.48</v>
      </c>
    </row>
    <row r="1118" spans="1:82" ht="15" x14ac:dyDescent="0.2">
      <c r="A1118" s="35"/>
      <c r="B1118" s="38">
        <v>4</v>
      </c>
      <c r="C1118" s="35" t="s">
        <v>774</v>
      </c>
      <c r="D1118" s="37"/>
      <c r="E1118" s="41"/>
      <c r="F1118" s="38"/>
      <c r="G1118" s="41"/>
      <c r="H1118" s="38"/>
      <c r="I1118" s="38"/>
      <c r="J1118" s="38"/>
      <c r="K1118" s="38"/>
      <c r="L1118" s="42">
        <v>154.4</v>
      </c>
    </row>
    <row r="1119" spans="1:82" ht="14.25" x14ac:dyDescent="0.2">
      <c r="A1119" s="36"/>
      <c r="B1119" s="36" t="s">
        <v>680</v>
      </c>
      <c r="C1119" s="36" t="s">
        <v>681</v>
      </c>
      <c r="D1119" s="37" t="s">
        <v>117</v>
      </c>
      <c r="E1119" s="38">
        <v>2.3000000000000001E-4</v>
      </c>
      <c r="F1119" s="35"/>
      <c r="G1119" s="38">
        <v>1.73E-5</v>
      </c>
      <c r="H1119" s="40">
        <v>160056.6</v>
      </c>
      <c r="I1119" s="39">
        <v>1.1399999999999999</v>
      </c>
      <c r="J1119" s="40">
        <v>182464.52</v>
      </c>
      <c r="K1119" s="36"/>
      <c r="L1119" s="40">
        <v>3.16</v>
      </c>
    </row>
    <row r="1120" spans="1:82" ht="14.25" x14ac:dyDescent="0.2">
      <c r="A1120" s="36"/>
      <c r="B1120" s="36" t="s">
        <v>684</v>
      </c>
      <c r="C1120" s="43" t="s">
        <v>686</v>
      </c>
      <c r="D1120" s="44" t="s">
        <v>130</v>
      </c>
      <c r="E1120" s="45">
        <v>0.22700000000000001</v>
      </c>
      <c r="F1120" s="46"/>
      <c r="G1120" s="45">
        <v>1.7024999999999998E-2</v>
      </c>
      <c r="H1120" s="47">
        <v>9450.5300000000007</v>
      </c>
      <c r="I1120" s="48">
        <v>0.94</v>
      </c>
      <c r="J1120" s="47">
        <v>8883.5</v>
      </c>
      <c r="K1120" s="43"/>
      <c r="L1120" s="47">
        <v>151.24</v>
      </c>
    </row>
    <row r="1121" spans="1:83" ht="15" x14ac:dyDescent="0.2">
      <c r="A1121" s="36"/>
      <c r="B1121" s="36"/>
      <c r="C1121" s="50" t="s">
        <v>759</v>
      </c>
      <c r="D1121" s="37"/>
      <c r="E1121" s="38"/>
      <c r="F1121" s="35"/>
      <c r="G1121" s="38"/>
      <c r="H1121" s="40"/>
      <c r="I1121" s="39"/>
      <c r="J1121" s="40"/>
      <c r="K1121" s="36"/>
      <c r="L1121" s="40">
        <v>422.88</v>
      </c>
    </row>
    <row r="1122" spans="1:83" ht="14.25" x14ac:dyDescent="0.2">
      <c r="A1122" s="36"/>
      <c r="B1122" s="36"/>
      <c r="C1122" s="36" t="s">
        <v>760</v>
      </c>
      <c r="D1122" s="37"/>
      <c r="E1122" s="38"/>
      <c r="F1122" s="35"/>
      <c r="G1122" s="38"/>
      <c r="H1122" s="40"/>
      <c r="I1122" s="39"/>
      <c r="J1122" s="40"/>
      <c r="K1122" s="36"/>
      <c r="L1122" s="40">
        <v>268.48</v>
      </c>
    </row>
    <row r="1123" spans="1:83" ht="42.75" x14ac:dyDescent="0.2">
      <c r="A1123" s="36"/>
      <c r="B1123" s="36" t="s">
        <v>236</v>
      </c>
      <c r="C1123" s="36" t="s">
        <v>838</v>
      </c>
      <c r="D1123" s="37" t="s">
        <v>707</v>
      </c>
      <c r="E1123" s="38">
        <v>98</v>
      </c>
      <c r="F1123" s="35"/>
      <c r="G1123" s="38">
        <v>98</v>
      </c>
      <c r="H1123" s="40"/>
      <c r="I1123" s="39"/>
      <c r="J1123" s="40"/>
      <c r="K1123" s="36"/>
      <c r="L1123" s="40">
        <v>263.11</v>
      </c>
    </row>
    <row r="1124" spans="1:83" ht="42.75" x14ac:dyDescent="0.2">
      <c r="A1124" s="43"/>
      <c r="B1124" s="43" t="s">
        <v>237</v>
      </c>
      <c r="C1124" s="43" t="s">
        <v>839</v>
      </c>
      <c r="D1124" s="44" t="s">
        <v>707</v>
      </c>
      <c r="E1124" s="45">
        <v>58</v>
      </c>
      <c r="F1124" s="46"/>
      <c r="G1124" s="45">
        <v>58</v>
      </c>
      <c r="H1124" s="47"/>
      <c r="I1124" s="48"/>
      <c r="J1124" s="47"/>
      <c r="K1124" s="43"/>
      <c r="L1124" s="47">
        <v>155.72</v>
      </c>
    </row>
    <row r="1125" spans="1:83" ht="15" x14ac:dyDescent="0.2">
      <c r="C1125" s="86" t="s">
        <v>763</v>
      </c>
      <c r="D1125" s="86"/>
      <c r="E1125" s="86"/>
      <c r="F1125" s="86"/>
      <c r="G1125" s="86"/>
      <c r="H1125" s="86"/>
      <c r="I1125" s="87">
        <v>11222.800000000001</v>
      </c>
      <c r="J1125" s="87"/>
      <c r="K1125" s="87">
        <v>841.71</v>
      </c>
      <c r="L1125" s="87"/>
      <c r="AD1125">
        <v>19.89</v>
      </c>
      <c r="AE1125">
        <v>11.77</v>
      </c>
      <c r="AN1125" s="49">
        <v>841.71</v>
      </c>
      <c r="AO1125">
        <v>0</v>
      </c>
      <c r="AQ1125" t="s">
        <v>764</v>
      </c>
      <c r="AR1125" s="49">
        <v>268.48</v>
      </c>
      <c r="AT1125">
        <v>0</v>
      </c>
      <c r="AV1125" t="s">
        <v>764</v>
      </c>
      <c r="AW1125" s="49">
        <v>154.4</v>
      </c>
      <c r="AZ1125">
        <v>263.11</v>
      </c>
      <c r="BA1125">
        <v>155.72</v>
      </c>
      <c r="CD1125">
        <v>1</v>
      </c>
    </row>
    <row r="1126" spans="1:83" ht="65.25" x14ac:dyDescent="0.2">
      <c r="A1126" s="34" t="s">
        <v>313</v>
      </c>
      <c r="B1126" s="36" t="s">
        <v>876</v>
      </c>
      <c r="C1126" s="36" t="s">
        <v>877</v>
      </c>
      <c r="D1126" s="37" t="s">
        <v>130</v>
      </c>
      <c r="E1126" s="38">
        <v>0.1</v>
      </c>
      <c r="F1126" s="35"/>
      <c r="G1126" s="38">
        <v>0.1</v>
      </c>
      <c r="H1126" s="40"/>
      <c r="I1126" s="39"/>
      <c r="J1126" s="40"/>
      <c r="K1126" s="36"/>
      <c r="L1126" s="40"/>
    </row>
    <row r="1127" spans="1:83" x14ac:dyDescent="0.2">
      <c r="C1127" s="52" t="s">
        <v>1032</v>
      </c>
    </row>
    <row r="1128" spans="1:83" ht="15" x14ac:dyDescent="0.2">
      <c r="A1128" s="35"/>
      <c r="B1128" s="38">
        <v>1</v>
      </c>
      <c r="C1128" s="35" t="s">
        <v>754</v>
      </c>
      <c r="D1128" s="37" t="s">
        <v>517</v>
      </c>
      <c r="E1128" s="41"/>
      <c r="F1128" s="38"/>
      <c r="G1128" s="41">
        <v>4.7380000000000004</v>
      </c>
      <c r="H1128" s="38"/>
      <c r="I1128" s="38"/>
      <c r="J1128" s="38"/>
      <c r="K1128" s="38"/>
      <c r="L1128" s="42">
        <v>1327.07</v>
      </c>
    </row>
    <row r="1129" spans="1:83" ht="28.5" x14ac:dyDescent="0.2">
      <c r="A1129" s="36"/>
      <c r="B1129" s="36" t="s">
        <v>560</v>
      </c>
      <c r="C1129" s="36" t="s">
        <v>561</v>
      </c>
      <c r="D1129" s="37" t="s">
        <v>517</v>
      </c>
      <c r="E1129" s="38">
        <v>41.2</v>
      </c>
      <c r="F1129" s="35">
        <v>1.1499999999999999</v>
      </c>
      <c r="G1129" s="38">
        <v>4.7380000000000004</v>
      </c>
      <c r="H1129" s="40"/>
      <c r="I1129" s="39"/>
      <c r="J1129" s="40">
        <v>280.08999999999997</v>
      </c>
      <c r="K1129" s="36"/>
      <c r="L1129" s="40">
        <v>1327.07</v>
      </c>
    </row>
    <row r="1130" spans="1:83" ht="15" x14ac:dyDescent="0.2">
      <c r="A1130" s="35"/>
      <c r="B1130" s="38">
        <v>2</v>
      </c>
      <c r="C1130" s="35" t="s">
        <v>755</v>
      </c>
      <c r="D1130" s="37"/>
      <c r="E1130" s="41"/>
      <c r="F1130" s="38"/>
      <c r="G1130" s="41"/>
      <c r="H1130" s="38"/>
      <c r="I1130" s="38"/>
      <c r="J1130" s="38"/>
      <c r="K1130" s="38"/>
      <c r="L1130" s="42">
        <v>23.79</v>
      </c>
    </row>
    <row r="1131" spans="1:83" ht="15" x14ac:dyDescent="0.2">
      <c r="A1131" s="35"/>
      <c r="B1131" s="38"/>
      <c r="C1131" s="35" t="s">
        <v>758</v>
      </c>
      <c r="D1131" s="37" t="s">
        <v>517</v>
      </c>
      <c r="E1131" s="41"/>
      <c r="F1131" s="38"/>
      <c r="G1131" s="41">
        <v>4.1399999999999999E-2</v>
      </c>
      <c r="H1131" s="38"/>
      <c r="I1131" s="38"/>
      <c r="J1131" s="38"/>
      <c r="K1131" s="38"/>
      <c r="L1131" s="42">
        <v>7.5500000000000007</v>
      </c>
      <c r="CE1131">
        <v>1</v>
      </c>
    </row>
    <row r="1132" spans="1:83" ht="28.5" x14ac:dyDescent="0.2">
      <c r="A1132" s="36"/>
      <c r="B1132" s="36" t="s">
        <v>518</v>
      </c>
      <c r="C1132" s="36" t="s">
        <v>519</v>
      </c>
      <c r="D1132" s="37" t="s">
        <v>520</v>
      </c>
      <c r="E1132" s="38">
        <v>0.1</v>
      </c>
      <c r="F1132" s="35">
        <v>1.1499999999999999</v>
      </c>
      <c r="G1132" s="38">
        <v>1.15E-2</v>
      </c>
      <c r="H1132" s="40"/>
      <c r="I1132" s="39"/>
      <c r="J1132" s="40">
        <v>1482.53</v>
      </c>
      <c r="K1132" s="36"/>
      <c r="L1132" s="40">
        <v>17.05</v>
      </c>
    </row>
    <row r="1133" spans="1:83" ht="28.5" x14ac:dyDescent="0.2">
      <c r="A1133" s="36"/>
      <c r="B1133" s="36" t="s">
        <v>521</v>
      </c>
      <c r="C1133" s="36" t="s">
        <v>756</v>
      </c>
      <c r="D1133" s="37" t="s">
        <v>517</v>
      </c>
      <c r="E1133" s="38">
        <v>0.1</v>
      </c>
      <c r="F1133" s="35">
        <v>1.1499999999999999</v>
      </c>
      <c r="G1133" s="38">
        <v>1.15E-2</v>
      </c>
      <c r="H1133" s="40"/>
      <c r="I1133" s="39"/>
      <c r="J1133" s="40">
        <v>376.24</v>
      </c>
      <c r="K1133" s="36"/>
      <c r="L1133" s="40">
        <v>4.33</v>
      </c>
      <c r="CE1133">
        <v>1</v>
      </c>
    </row>
    <row r="1134" spans="1:83" ht="28.5" x14ac:dyDescent="0.2">
      <c r="A1134" s="36"/>
      <c r="B1134" s="36" t="s">
        <v>532</v>
      </c>
      <c r="C1134" s="36" t="s">
        <v>533</v>
      </c>
      <c r="D1134" s="37" t="s">
        <v>520</v>
      </c>
      <c r="E1134" s="38">
        <v>0.1</v>
      </c>
      <c r="F1134" s="35">
        <v>1.1499999999999999</v>
      </c>
      <c r="G1134" s="38">
        <v>1.15E-2</v>
      </c>
      <c r="H1134" s="40"/>
      <c r="I1134" s="39"/>
      <c r="J1134" s="40">
        <v>548.96</v>
      </c>
      <c r="K1134" s="36"/>
      <c r="L1134" s="40">
        <v>6.31</v>
      </c>
    </row>
    <row r="1135" spans="1:83" ht="28.5" x14ac:dyDescent="0.2">
      <c r="A1135" s="36"/>
      <c r="B1135" s="36" t="s">
        <v>526</v>
      </c>
      <c r="C1135" s="36" t="s">
        <v>757</v>
      </c>
      <c r="D1135" s="37" t="s">
        <v>517</v>
      </c>
      <c r="E1135" s="38">
        <v>0.1</v>
      </c>
      <c r="F1135" s="35">
        <v>1.1499999999999999</v>
      </c>
      <c r="G1135" s="38">
        <v>1.15E-2</v>
      </c>
      <c r="H1135" s="40"/>
      <c r="I1135" s="39"/>
      <c r="J1135" s="40">
        <v>280.08999999999997</v>
      </c>
      <c r="K1135" s="36"/>
      <c r="L1135" s="40">
        <v>3.22</v>
      </c>
      <c r="CE1135">
        <v>1</v>
      </c>
    </row>
    <row r="1136" spans="1:83" ht="42.75" x14ac:dyDescent="0.2">
      <c r="A1136" s="36"/>
      <c r="B1136" s="36" t="s">
        <v>572</v>
      </c>
      <c r="C1136" s="36" t="s">
        <v>573</v>
      </c>
      <c r="D1136" s="37" t="s">
        <v>520</v>
      </c>
      <c r="E1136" s="38">
        <v>0.16</v>
      </c>
      <c r="F1136" s="35">
        <v>1.1499999999999999</v>
      </c>
      <c r="G1136" s="38">
        <v>1.84E-2</v>
      </c>
      <c r="H1136" s="40"/>
      <c r="I1136" s="39"/>
      <c r="J1136" s="40">
        <v>23.34</v>
      </c>
      <c r="K1136" s="36"/>
      <c r="L1136" s="40">
        <v>0.43</v>
      </c>
    </row>
    <row r="1137" spans="1:83" ht="15" x14ac:dyDescent="0.2">
      <c r="A1137" s="35"/>
      <c r="B1137" s="38">
        <v>4</v>
      </c>
      <c r="C1137" s="35" t="s">
        <v>774</v>
      </c>
      <c r="D1137" s="37"/>
      <c r="E1137" s="41"/>
      <c r="F1137" s="38"/>
      <c r="G1137" s="41"/>
      <c r="H1137" s="38"/>
      <c r="I1137" s="38"/>
      <c r="J1137" s="38"/>
      <c r="K1137" s="38"/>
      <c r="L1137" s="42">
        <v>122.78999999999999</v>
      </c>
    </row>
    <row r="1138" spans="1:83" ht="42.75" x14ac:dyDescent="0.2">
      <c r="A1138" s="36"/>
      <c r="B1138" s="36" t="s">
        <v>613</v>
      </c>
      <c r="C1138" s="36" t="s">
        <v>614</v>
      </c>
      <c r="D1138" s="37" t="s">
        <v>117</v>
      </c>
      <c r="E1138" s="38">
        <v>3.0000000000000001E-3</v>
      </c>
      <c r="F1138" s="35"/>
      <c r="G1138" s="38">
        <v>2.9999999999999997E-4</v>
      </c>
      <c r="H1138" s="40">
        <v>70310.45</v>
      </c>
      <c r="I1138" s="39">
        <v>0.91</v>
      </c>
      <c r="J1138" s="40">
        <v>63982.51</v>
      </c>
      <c r="K1138" s="36"/>
      <c r="L1138" s="40">
        <v>19.190000000000001</v>
      </c>
    </row>
    <row r="1139" spans="1:83" ht="28.5" x14ac:dyDescent="0.2">
      <c r="A1139" s="36"/>
      <c r="B1139" s="36" t="s">
        <v>617</v>
      </c>
      <c r="C1139" s="36" t="s">
        <v>618</v>
      </c>
      <c r="D1139" s="37" t="s">
        <v>258</v>
      </c>
      <c r="E1139" s="38">
        <v>0.8</v>
      </c>
      <c r="F1139" s="35"/>
      <c r="G1139" s="38">
        <v>0.08</v>
      </c>
      <c r="H1139" s="40">
        <v>79.88</v>
      </c>
      <c r="I1139" s="39">
        <v>1.33</v>
      </c>
      <c r="J1139" s="40">
        <v>106.24</v>
      </c>
      <c r="K1139" s="36"/>
      <c r="L1139" s="40">
        <v>8.5</v>
      </c>
    </row>
    <row r="1140" spans="1:83" ht="28.5" x14ac:dyDescent="0.2">
      <c r="A1140" s="36"/>
      <c r="B1140" s="36" t="s">
        <v>687</v>
      </c>
      <c r="C1140" s="43" t="s">
        <v>688</v>
      </c>
      <c r="D1140" s="44" t="s">
        <v>130</v>
      </c>
      <c r="E1140" s="45">
        <v>1.02</v>
      </c>
      <c r="F1140" s="46"/>
      <c r="G1140" s="45">
        <v>0.10199999999999999</v>
      </c>
      <c r="H1140" s="47">
        <v>896.51</v>
      </c>
      <c r="I1140" s="48">
        <v>1.04</v>
      </c>
      <c r="J1140" s="47">
        <v>932.37</v>
      </c>
      <c r="K1140" s="43"/>
      <c r="L1140" s="47">
        <v>95.1</v>
      </c>
    </row>
    <row r="1141" spans="1:83" ht="15" x14ac:dyDescent="0.2">
      <c r="A1141" s="36"/>
      <c r="B1141" s="36"/>
      <c r="C1141" s="50" t="s">
        <v>759</v>
      </c>
      <c r="D1141" s="37"/>
      <c r="E1141" s="38"/>
      <c r="F1141" s="35"/>
      <c r="G1141" s="38"/>
      <c r="H1141" s="40"/>
      <c r="I1141" s="39"/>
      <c r="J1141" s="40"/>
      <c r="K1141" s="36"/>
      <c r="L1141" s="40">
        <v>1481.1999999999998</v>
      </c>
    </row>
    <row r="1142" spans="1:83" ht="14.25" x14ac:dyDescent="0.2">
      <c r="A1142" s="36"/>
      <c r="B1142" s="36"/>
      <c r="C1142" s="36" t="s">
        <v>760</v>
      </c>
      <c r="D1142" s="37"/>
      <c r="E1142" s="38"/>
      <c r="F1142" s="35"/>
      <c r="G1142" s="38"/>
      <c r="H1142" s="40"/>
      <c r="I1142" s="39"/>
      <c r="J1142" s="40"/>
      <c r="K1142" s="36"/>
      <c r="L1142" s="40">
        <v>1334.62</v>
      </c>
    </row>
    <row r="1143" spans="1:83" ht="28.5" x14ac:dyDescent="0.2">
      <c r="A1143" s="36"/>
      <c r="B1143" s="36" t="s">
        <v>112</v>
      </c>
      <c r="C1143" s="36" t="s">
        <v>805</v>
      </c>
      <c r="D1143" s="37" t="s">
        <v>707</v>
      </c>
      <c r="E1143" s="38">
        <v>97</v>
      </c>
      <c r="F1143" s="35"/>
      <c r="G1143" s="38">
        <v>97</v>
      </c>
      <c r="H1143" s="40"/>
      <c r="I1143" s="39"/>
      <c r="J1143" s="40"/>
      <c r="K1143" s="36"/>
      <c r="L1143" s="40">
        <v>1294.58</v>
      </c>
    </row>
    <row r="1144" spans="1:83" ht="28.5" x14ac:dyDescent="0.2">
      <c r="A1144" s="43"/>
      <c r="B1144" s="43" t="s">
        <v>113</v>
      </c>
      <c r="C1144" s="43" t="s">
        <v>806</v>
      </c>
      <c r="D1144" s="44" t="s">
        <v>707</v>
      </c>
      <c r="E1144" s="45">
        <v>51</v>
      </c>
      <c r="F1144" s="46"/>
      <c r="G1144" s="45">
        <v>51</v>
      </c>
      <c r="H1144" s="47"/>
      <c r="I1144" s="48"/>
      <c r="J1144" s="47"/>
      <c r="K1144" s="43"/>
      <c r="L1144" s="47">
        <v>680.66</v>
      </c>
    </row>
    <row r="1145" spans="1:83" ht="15" x14ac:dyDescent="0.2">
      <c r="C1145" s="86" t="s">
        <v>763</v>
      </c>
      <c r="D1145" s="86"/>
      <c r="E1145" s="86"/>
      <c r="F1145" s="86"/>
      <c r="G1145" s="86"/>
      <c r="H1145" s="86"/>
      <c r="I1145" s="87">
        <v>34564.399999999994</v>
      </c>
      <c r="J1145" s="87"/>
      <c r="K1145" s="87">
        <v>3456.4399999999996</v>
      </c>
      <c r="L1145" s="87"/>
      <c r="AD1145">
        <v>90.83</v>
      </c>
      <c r="AE1145">
        <v>47.76</v>
      </c>
      <c r="AN1145" s="49">
        <v>3456.4399999999996</v>
      </c>
      <c r="AO1145" s="49">
        <v>23.79</v>
      </c>
      <c r="AQ1145" t="s">
        <v>764</v>
      </c>
      <c r="AR1145" s="49">
        <v>1327.07</v>
      </c>
      <c r="AT1145" s="49">
        <v>7.5500000000000007</v>
      </c>
      <c r="AV1145" t="s">
        <v>764</v>
      </c>
      <c r="AW1145" s="49">
        <v>122.78999999999999</v>
      </c>
      <c r="AZ1145">
        <v>1294.58</v>
      </c>
      <c r="BA1145">
        <v>680.66</v>
      </c>
      <c r="CD1145">
        <v>2</v>
      </c>
    </row>
    <row r="1146" spans="1:83" ht="42.75" x14ac:dyDescent="0.2">
      <c r="A1146" s="51" t="s">
        <v>314</v>
      </c>
      <c r="B1146" s="43" t="s">
        <v>144</v>
      </c>
      <c r="C1146" s="43" t="s">
        <v>315</v>
      </c>
      <c r="D1146" s="44" t="s">
        <v>5</v>
      </c>
      <c r="E1146" s="45">
        <v>10</v>
      </c>
      <c r="F1146" s="46"/>
      <c r="G1146" s="45">
        <v>10</v>
      </c>
      <c r="H1146" s="47"/>
      <c r="I1146" s="48"/>
      <c r="J1146" s="47">
        <v>998.4</v>
      </c>
      <c r="K1146" s="43"/>
      <c r="L1146" s="47">
        <v>9984</v>
      </c>
    </row>
    <row r="1147" spans="1:83" ht="15" x14ac:dyDescent="0.2">
      <c r="C1147" s="86" t="s">
        <v>763</v>
      </c>
      <c r="D1147" s="86"/>
      <c r="E1147" s="86"/>
      <c r="F1147" s="86"/>
      <c r="G1147" s="86"/>
      <c r="H1147" s="86"/>
      <c r="I1147" s="87">
        <v>998.4</v>
      </c>
      <c r="J1147" s="87"/>
      <c r="K1147" s="87">
        <v>9984</v>
      </c>
      <c r="L1147" s="87"/>
      <c r="AD1147">
        <v>0</v>
      </c>
      <c r="AE1147">
        <v>0</v>
      </c>
      <c r="AN1147" s="49">
        <v>9984</v>
      </c>
      <c r="AO1147">
        <v>0</v>
      </c>
      <c r="AQ1147" t="s">
        <v>764</v>
      </c>
      <c r="AR1147">
        <v>0</v>
      </c>
      <c r="AT1147">
        <v>0</v>
      </c>
      <c r="AV1147" t="s">
        <v>764</v>
      </c>
      <c r="AW1147" s="49">
        <v>9984</v>
      </c>
      <c r="AX1147" s="49">
        <v>9984</v>
      </c>
      <c r="AZ1147">
        <v>0</v>
      </c>
      <c r="BA1147">
        <v>0</v>
      </c>
      <c r="CD1147">
        <v>1</v>
      </c>
    </row>
    <row r="1148" spans="1:83" ht="79.5" x14ac:dyDescent="0.2">
      <c r="A1148" s="34" t="s">
        <v>316</v>
      </c>
      <c r="B1148" s="36" t="s">
        <v>878</v>
      </c>
      <c r="C1148" s="36" t="s">
        <v>879</v>
      </c>
      <c r="D1148" s="37" t="s">
        <v>5</v>
      </c>
      <c r="E1148" s="38">
        <v>4</v>
      </c>
      <c r="F1148" s="35"/>
      <c r="G1148" s="38">
        <v>4</v>
      </c>
      <c r="H1148" s="40"/>
      <c r="I1148" s="39"/>
      <c r="J1148" s="40"/>
      <c r="K1148" s="36"/>
      <c r="L1148" s="40"/>
    </row>
    <row r="1149" spans="1:83" ht="15" x14ac:dyDescent="0.2">
      <c r="A1149" s="35"/>
      <c r="B1149" s="38">
        <v>1</v>
      </c>
      <c r="C1149" s="35" t="s">
        <v>754</v>
      </c>
      <c r="D1149" s="37" t="s">
        <v>517</v>
      </c>
      <c r="E1149" s="41"/>
      <c r="F1149" s="38"/>
      <c r="G1149" s="41">
        <v>9.2460000000000004</v>
      </c>
      <c r="H1149" s="38"/>
      <c r="I1149" s="38"/>
      <c r="J1149" s="38"/>
      <c r="K1149" s="38"/>
      <c r="L1149" s="42">
        <v>2386.7600000000002</v>
      </c>
    </row>
    <row r="1150" spans="1:83" ht="28.5" x14ac:dyDescent="0.2">
      <c r="A1150" s="36"/>
      <c r="B1150" s="36" t="s">
        <v>527</v>
      </c>
      <c r="C1150" s="36" t="s">
        <v>528</v>
      </c>
      <c r="D1150" s="37" t="s">
        <v>517</v>
      </c>
      <c r="E1150" s="38">
        <v>2.0099999999999998</v>
      </c>
      <c r="F1150" s="35">
        <v>1.1499999999999999</v>
      </c>
      <c r="G1150" s="38">
        <v>9.2460000000000004</v>
      </c>
      <c r="H1150" s="40"/>
      <c r="I1150" s="39"/>
      <c r="J1150" s="40">
        <v>258.14</v>
      </c>
      <c r="K1150" s="36"/>
      <c r="L1150" s="40">
        <v>2386.7600000000002</v>
      </c>
    </row>
    <row r="1151" spans="1:83" ht="15" x14ac:dyDescent="0.2">
      <c r="A1151" s="35"/>
      <c r="B1151" s="38">
        <v>2</v>
      </c>
      <c r="C1151" s="35" t="s">
        <v>755</v>
      </c>
      <c r="D1151" s="37"/>
      <c r="E1151" s="41"/>
      <c r="F1151" s="38"/>
      <c r="G1151" s="41"/>
      <c r="H1151" s="38"/>
      <c r="I1151" s="38"/>
      <c r="J1151" s="38"/>
      <c r="K1151" s="38"/>
      <c r="L1151" s="42">
        <v>3371.1599999999985</v>
      </c>
    </row>
    <row r="1152" spans="1:83" ht="15" x14ac:dyDescent="0.2">
      <c r="A1152" s="35"/>
      <c r="B1152" s="38"/>
      <c r="C1152" s="35" t="s">
        <v>758</v>
      </c>
      <c r="D1152" s="37" t="s">
        <v>517</v>
      </c>
      <c r="E1152" s="41"/>
      <c r="F1152" s="38"/>
      <c r="G1152" s="41">
        <v>3.726</v>
      </c>
      <c r="H1152" s="38"/>
      <c r="I1152" s="38"/>
      <c r="J1152" s="38"/>
      <c r="K1152" s="38"/>
      <c r="L1152" s="42">
        <v>1178.22</v>
      </c>
      <c r="CE1152">
        <v>1</v>
      </c>
    </row>
    <row r="1153" spans="1:83" ht="28.5" x14ac:dyDescent="0.2">
      <c r="A1153" s="36"/>
      <c r="B1153" s="36" t="s">
        <v>689</v>
      </c>
      <c r="C1153" s="36" t="s">
        <v>690</v>
      </c>
      <c r="D1153" s="37" t="s">
        <v>520</v>
      </c>
      <c r="E1153" s="38">
        <v>0.7</v>
      </c>
      <c r="F1153" s="35">
        <v>1.1499999999999999</v>
      </c>
      <c r="G1153" s="38">
        <v>3.22</v>
      </c>
      <c r="H1153" s="40">
        <v>756.44</v>
      </c>
      <c r="I1153" s="39">
        <v>1.27</v>
      </c>
      <c r="J1153" s="40">
        <v>960.68</v>
      </c>
      <c r="K1153" s="36"/>
      <c r="L1153" s="40">
        <v>3093.39</v>
      </c>
    </row>
    <row r="1154" spans="1:83" ht="28.5" x14ac:dyDescent="0.2">
      <c r="A1154" s="36"/>
      <c r="B1154" s="36" t="s">
        <v>531</v>
      </c>
      <c r="C1154" s="36" t="s">
        <v>773</v>
      </c>
      <c r="D1154" s="37" t="s">
        <v>517</v>
      </c>
      <c r="E1154" s="38">
        <v>0.7</v>
      </c>
      <c r="F1154" s="35">
        <v>1.1499999999999999</v>
      </c>
      <c r="G1154" s="38">
        <v>3.22</v>
      </c>
      <c r="H1154" s="40"/>
      <c r="I1154" s="39"/>
      <c r="J1154" s="40">
        <v>321.89</v>
      </c>
      <c r="K1154" s="36"/>
      <c r="L1154" s="40">
        <v>1036.49</v>
      </c>
      <c r="CE1154">
        <v>1</v>
      </c>
    </row>
    <row r="1155" spans="1:83" ht="28.5" x14ac:dyDescent="0.2">
      <c r="A1155" s="36"/>
      <c r="B1155" s="36" t="s">
        <v>532</v>
      </c>
      <c r="C1155" s="36" t="s">
        <v>533</v>
      </c>
      <c r="D1155" s="37" t="s">
        <v>520</v>
      </c>
      <c r="E1155" s="38">
        <v>0.11</v>
      </c>
      <c r="F1155" s="35">
        <v>1.1499999999999999</v>
      </c>
      <c r="G1155" s="38">
        <v>0.50600000000000001</v>
      </c>
      <c r="H1155" s="40"/>
      <c r="I1155" s="39"/>
      <c r="J1155" s="40">
        <v>548.96</v>
      </c>
      <c r="K1155" s="36"/>
      <c r="L1155" s="40">
        <v>277.77</v>
      </c>
    </row>
    <row r="1156" spans="1:83" ht="28.5" x14ac:dyDescent="0.2">
      <c r="A1156" s="36"/>
      <c r="B1156" s="36" t="s">
        <v>526</v>
      </c>
      <c r="C1156" s="36" t="s">
        <v>757</v>
      </c>
      <c r="D1156" s="37" t="s">
        <v>517</v>
      </c>
      <c r="E1156" s="38">
        <v>0.11</v>
      </c>
      <c r="F1156" s="35">
        <v>1.1499999999999999</v>
      </c>
      <c r="G1156" s="38">
        <v>0.50600000000000001</v>
      </c>
      <c r="H1156" s="40"/>
      <c r="I1156" s="39"/>
      <c r="J1156" s="40">
        <v>280.08999999999997</v>
      </c>
      <c r="K1156" s="36"/>
      <c r="L1156" s="40">
        <v>141.72999999999999</v>
      </c>
      <c r="CE1156">
        <v>1</v>
      </c>
    </row>
    <row r="1157" spans="1:83" ht="15" x14ac:dyDescent="0.2">
      <c r="A1157" s="35"/>
      <c r="B1157" s="38">
        <v>4</v>
      </c>
      <c r="C1157" s="35" t="s">
        <v>774</v>
      </c>
      <c r="D1157" s="37"/>
      <c r="E1157" s="41"/>
      <c r="F1157" s="38"/>
      <c r="G1157" s="41"/>
      <c r="H1157" s="38"/>
      <c r="I1157" s="38"/>
      <c r="J1157" s="38"/>
      <c r="K1157" s="38"/>
      <c r="L1157" s="42">
        <v>57.160000000000004</v>
      </c>
    </row>
    <row r="1158" spans="1:83" ht="14.25" x14ac:dyDescent="0.2">
      <c r="A1158" s="36"/>
      <c r="B1158" s="36" t="s">
        <v>586</v>
      </c>
      <c r="C1158" s="36" t="s">
        <v>587</v>
      </c>
      <c r="D1158" s="37" t="s">
        <v>258</v>
      </c>
      <c r="E1158" s="38">
        <v>0.06</v>
      </c>
      <c r="F1158" s="35"/>
      <c r="G1158" s="38">
        <v>0.24</v>
      </c>
      <c r="H1158" s="40">
        <v>160.27000000000001</v>
      </c>
      <c r="I1158" s="39">
        <v>1.06</v>
      </c>
      <c r="J1158" s="40">
        <v>169.89</v>
      </c>
      <c r="K1158" s="36"/>
      <c r="L1158" s="40">
        <v>40.770000000000003</v>
      </c>
    </row>
    <row r="1159" spans="1:83" ht="14.25" x14ac:dyDescent="0.2">
      <c r="A1159" s="36"/>
      <c r="B1159" s="36" t="s">
        <v>534</v>
      </c>
      <c r="C1159" s="43" t="s">
        <v>535</v>
      </c>
      <c r="D1159" s="44" t="s">
        <v>258</v>
      </c>
      <c r="E1159" s="45">
        <v>0.01</v>
      </c>
      <c r="F1159" s="46"/>
      <c r="G1159" s="45">
        <v>0.04</v>
      </c>
      <c r="H1159" s="47">
        <v>238.29</v>
      </c>
      <c r="I1159" s="48">
        <v>1.72</v>
      </c>
      <c r="J1159" s="47">
        <v>409.86</v>
      </c>
      <c r="K1159" s="43"/>
      <c r="L1159" s="47">
        <v>16.39</v>
      </c>
    </row>
    <row r="1160" spans="1:83" ht="15" x14ac:dyDescent="0.2">
      <c r="A1160" s="36"/>
      <c r="B1160" s="36"/>
      <c r="C1160" s="50" t="s">
        <v>759</v>
      </c>
      <c r="D1160" s="37"/>
      <c r="E1160" s="38"/>
      <c r="F1160" s="35"/>
      <c r="G1160" s="38"/>
      <c r="H1160" s="40"/>
      <c r="I1160" s="39"/>
      <c r="J1160" s="40"/>
      <c r="K1160" s="36"/>
      <c r="L1160" s="40">
        <v>6993.2999999999984</v>
      </c>
    </row>
    <row r="1161" spans="1:83" ht="14.25" x14ac:dyDescent="0.2">
      <c r="A1161" s="36"/>
      <c r="B1161" s="36"/>
      <c r="C1161" s="36" t="s">
        <v>760</v>
      </c>
      <c r="D1161" s="37"/>
      <c r="E1161" s="38"/>
      <c r="F1161" s="35"/>
      <c r="G1161" s="38"/>
      <c r="H1161" s="40"/>
      <c r="I1161" s="39"/>
      <c r="J1161" s="40"/>
      <c r="K1161" s="36"/>
      <c r="L1161" s="40">
        <v>3564.9800000000005</v>
      </c>
    </row>
    <row r="1162" spans="1:83" ht="14.25" x14ac:dyDescent="0.2">
      <c r="A1162" s="36"/>
      <c r="B1162" s="36" t="s">
        <v>6</v>
      </c>
      <c r="C1162" s="36" t="s">
        <v>761</v>
      </c>
      <c r="D1162" s="37" t="s">
        <v>707</v>
      </c>
      <c r="E1162" s="38">
        <v>103</v>
      </c>
      <c r="F1162" s="35"/>
      <c r="G1162" s="38">
        <v>103</v>
      </c>
      <c r="H1162" s="40"/>
      <c r="I1162" s="39"/>
      <c r="J1162" s="40"/>
      <c r="K1162" s="36"/>
      <c r="L1162" s="40">
        <v>3671.93</v>
      </c>
    </row>
    <row r="1163" spans="1:83" ht="14.25" x14ac:dyDescent="0.2">
      <c r="A1163" s="43"/>
      <c r="B1163" s="43" t="s">
        <v>7</v>
      </c>
      <c r="C1163" s="43" t="s">
        <v>762</v>
      </c>
      <c r="D1163" s="44" t="s">
        <v>707</v>
      </c>
      <c r="E1163" s="45">
        <v>60</v>
      </c>
      <c r="F1163" s="46"/>
      <c r="G1163" s="45">
        <v>60</v>
      </c>
      <c r="H1163" s="47"/>
      <c r="I1163" s="48"/>
      <c r="J1163" s="47"/>
      <c r="K1163" s="43"/>
      <c r="L1163" s="47">
        <v>2138.9899999999998</v>
      </c>
    </row>
    <row r="1164" spans="1:83" ht="15" x14ac:dyDescent="0.2">
      <c r="C1164" s="86" t="s">
        <v>763</v>
      </c>
      <c r="D1164" s="86"/>
      <c r="E1164" s="86"/>
      <c r="F1164" s="86"/>
      <c r="G1164" s="86"/>
      <c r="H1164" s="86"/>
      <c r="I1164" s="87">
        <v>3201.0549999999994</v>
      </c>
      <c r="J1164" s="87"/>
      <c r="K1164" s="87">
        <v>12804.219999999998</v>
      </c>
      <c r="L1164" s="87"/>
      <c r="AD1164">
        <v>3543.69</v>
      </c>
      <c r="AE1164">
        <v>2064.29</v>
      </c>
      <c r="AN1164" s="49">
        <v>12804.219999999998</v>
      </c>
      <c r="AO1164" s="49">
        <v>3371.1599999999985</v>
      </c>
      <c r="AQ1164" t="s">
        <v>764</v>
      </c>
      <c r="AR1164" s="49">
        <v>2386.7600000000002</v>
      </c>
      <c r="AT1164" s="49">
        <v>1178.22</v>
      </c>
      <c r="AV1164" t="s">
        <v>764</v>
      </c>
      <c r="AW1164" s="49">
        <v>57.160000000000004</v>
      </c>
      <c r="AZ1164">
        <v>3671.93</v>
      </c>
      <c r="BA1164">
        <v>2138.9899999999998</v>
      </c>
      <c r="CD1164">
        <v>1</v>
      </c>
    </row>
    <row r="1165" spans="1:83" ht="93.75" x14ac:dyDescent="0.2">
      <c r="A1165" s="34" t="s">
        <v>317</v>
      </c>
      <c r="B1165" s="36" t="s">
        <v>880</v>
      </c>
      <c r="C1165" s="36" t="s">
        <v>881</v>
      </c>
      <c r="D1165" s="37" t="s">
        <v>5</v>
      </c>
      <c r="E1165" s="38">
        <v>1</v>
      </c>
      <c r="F1165" s="35"/>
      <c r="G1165" s="38">
        <v>1</v>
      </c>
      <c r="H1165" s="40"/>
      <c r="I1165" s="39"/>
      <c r="J1165" s="40"/>
      <c r="K1165" s="36"/>
      <c r="L1165" s="40"/>
    </row>
    <row r="1166" spans="1:83" ht="15" x14ac:dyDescent="0.2">
      <c r="A1166" s="35"/>
      <c r="B1166" s="38">
        <v>1</v>
      </c>
      <c r="C1166" s="35" t="s">
        <v>754</v>
      </c>
      <c r="D1166" s="37" t="s">
        <v>517</v>
      </c>
      <c r="E1166" s="41"/>
      <c r="F1166" s="38"/>
      <c r="G1166" s="41">
        <v>2.3690000000000002</v>
      </c>
      <c r="H1166" s="38"/>
      <c r="I1166" s="38"/>
      <c r="J1166" s="38"/>
      <c r="K1166" s="38"/>
      <c r="L1166" s="42">
        <v>683.34</v>
      </c>
    </row>
    <row r="1167" spans="1:83" ht="28.5" x14ac:dyDescent="0.2">
      <c r="A1167" s="36"/>
      <c r="B1167" s="36" t="s">
        <v>691</v>
      </c>
      <c r="C1167" s="36" t="s">
        <v>692</v>
      </c>
      <c r="D1167" s="37" t="s">
        <v>517</v>
      </c>
      <c r="E1167" s="38">
        <v>2.06</v>
      </c>
      <c r="F1167" s="35">
        <v>1.1499999999999999</v>
      </c>
      <c r="G1167" s="38">
        <v>2.3690000000000002</v>
      </c>
      <c r="H1167" s="40"/>
      <c r="I1167" s="39"/>
      <c r="J1167" s="40">
        <v>288.45</v>
      </c>
      <c r="K1167" s="36"/>
      <c r="L1167" s="40">
        <v>683.34</v>
      </c>
    </row>
    <row r="1168" spans="1:83" ht="15" x14ac:dyDescent="0.2">
      <c r="A1168" s="35"/>
      <c r="B1168" s="38">
        <v>2</v>
      </c>
      <c r="C1168" s="35" t="s">
        <v>755</v>
      </c>
      <c r="D1168" s="37"/>
      <c r="E1168" s="41"/>
      <c r="F1168" s="38"/>
      <c r="G1168" s="41"/>
      <c r="H1168" s="38"/>
      <c r="I1168" s="38"/>
      <c r="J1168" s="38"/>
      <c r="K1168" s="38"/>
      <c r="L1168" s="42">
        <v>237.63</v>
      </c>
    </row>
    <row r="1169" spans="1:83" ht="15" x14ac:dyDescent="0.2">
      <c r="A1169" s="35"/>
      <c r="B1169" s="38"/>
      <c r="C1169" s="35" t="s">
        <v>758</v>
      </c>
      <c r="D1169" s="37" t="s">
        <v>517</v>
      </c>
      <c r="E1169" s="41"/>
      <c r="F1169" s="38"/>
      <c r="G1169" s="41">
        <v>1.2765</v>
      </c>
      <c r="H1169" s="38"/>
      <c r="I1169" s="38"/>
      <c r="J1169" s="38"/>
      <c r="K1169" s="38"/>
      <c r="L1169" s="42">
        <v>106.49000000000001</v>
      </c>
      <c r="CE1169">
        <v>1</v>
      </c>
    </row>
    <row r="1170" spans="1:83" ht="42.75" x14ac:dyDescent="0.2">
      <c r="A1170" s="36"/>
      <c r="B1170" s="36" t="s">
        <v>693</v>
      </c>
      <c r="C1170" s="36" t="s">
        <v>694</v>
      </c>
      <c r="D1170" s="37" t="s">
        <v>520</v>
      </c>
      <c r="E1170" s="38">
        <v>0.19</v>
      </c>
      <c r="F1170" s="35">
        <v>1.1499999999999999</v>
      </c>
      <c r="G1170" s="38">
        <v>0.2185</v>
      </c>
      <c r="H1170" s="40">
        <v>21.06</v>
      </c>
      <c r="I1170" s="39">
        <v>1.21</v>
      </c>
      <c r="J1170" s="40">
        <v>25.48</v>
      </c>
      <c r="K1170" s="36"/>
      <c r="L1170" s="40">
        <v>5.57</v>
      </c>
    </row>
    <row r="1171" spans="1:83" ht="28.5" x14ac:dyDescent="0.2">
      <c r="A1171" s="36"/>
      <c r="B1171" s="36" t="s">
        <v>518</v>
      </c>
      <c r="C1171" s="36" t="s">
        <v>519</v>
      </c>
      <c r="D1171" s="37" t="s">
        <v>520</v>
      </c>
      <c r="E1171" s="38">
        <v>0.06</v>
      </c>
      <c r="F1171" s="35">
        <v>1.1499999999999999</v>
      </c>
      <c r="G1171" s="38">
        <v>6.9000000000000006E-2</v>
      </c>
      <c r="H1171" s="40"/>
      <c r="I1171" s="39"/>
      <c r="J1171" s="40">
        <v>1482.53</v>
      </c>
      <c r="K1171" s="36"/>
      <c r="L1171" s="40">
        <v>102.29</v>
      </c>
    </row>
    <row r="1172" spans="1:83" ht="28.5" x14ac:dyDescent="0.2">
      <c r="A1172" s="36"/>
      <c r="B1172" s="36" t="s">
        <v>521</v>
      </c>
      <c r="C1172" s="36" t="s">
        <v>756</v>
      </c>
      <c r="D1172" s="37" t="s">
        <v>517</v>
      </c>
      <c r="E1172" s="38">
        <v>0.06</v>
      </c>
      <c r="F1172" s="35">
        <v>1.1499999999999999</v>
      </c>
      <c r="G1172" s="38">
        <v>6.9000000000000006E-2</v>
      </c>
      <c r="H1172" s="40"/>
      <c r="I1172" s="39"/>
      <c r="J1172" s="40">
        <v>376.24</v>
      </c>
      <c r="K1172" s="36"/>
      <c r="L1172" s="40">
        <v>25.96</v>
      </c>
      <c r="CE1172">
        <v>1</v>
      </c>
    </row>
    <row r="1173" spans="1:83" ht="28.5" x14ac:dyDescent="0.2">
      <c r="A1173" s="36"/>
      <c r="B1173" s="36" t="s">
        <v>532</v>
      </c>
      <c r="C1173" s="36" t="s">
        <v>533</v>
      </c>
      <c r="D1173" s="37" t="s">
        <v>520</v>
      </c>
      <c r="E1173" s="38">
        <v>0.06</v>
      </c>
      <c r="F1173" s="35">
        <v>1.1499999999999999</v>
      </c>
      <c r="G1173" s="38">
        <v>6.9000000000000006E-2</v>
      </c>
      <c r="H1173" s="40"/>
      <c r="I1173" s="39"/>
      <c r="J1173" s="40">
        <v>548.96</v>
      </c>
      <c r="K1173" s="36"/>
      <c r="L1173" s="40">
        <v>37.880000000000003</v>
      </c>
    </row>
    <row r="1174" spans="1:83" ht="28.5" x14ac:dyDescent="0.2">
      <c r="A1174" s="36"/>
      <c r="B1174" s="36" t="s">
        <v>526</v>
      </c>
      <c r="C1174" s="36" t="s">
        <v>757</v>
      </c>
      <c r="D1174" s="37" t="s">
        <v>517</v>
      </c>
      <c r="E1174" s="38">
        <v>0.06</v>
      </c>
      <c r="F1174" s="35">
        <v>1.1499999999999999</v>
      </c>
      <c r="G1174" s="38">
        <v>6.9000000000000006E-2</v>
      </c>
      <c r="H1174" s="40"/>
      <c r="I1174" s="39"/>
      <c r="J1174" s="40">
        <v>280.08999999999997</v>
      </c>
      <c r="K1174" s="36"/>
      <c r="L1174" s="40">
        <v>19.329999999999998</v>
      </c>
      <c r="CE1174">
        <v>1</v>
      </c>
    </row>
    <row r="1175" spans="1:83" ht="42.75" x14ac:dyDescent="0.2">
      <c r="A1175" s="36"/>
      <c r="B1175" s="36" t="s">
        <v>572</v>
      </c>
      <c r="C1175" s="36" t="s">
        <v>573</v>
      </c>
      <c r="D1175" s="37" t="s">
        <v>520</v>
      </c>
      <c r="E1175" s="38">
        <v>0.61</v>
      </c>
      <c r="F1175" s="35">
        <v>1.1499999999999999</v>
      </c>
      <c r="G1175" s="38">
        <v>0.70150000000000001</v>
      </c>
      <c r="H1175" s="40"/>
      <c r="I1175" s="39"/>
      <c r="J1175" s="40">
        <v>23.34</v>
      </c>
      <c r="K1175" s="36"/>
      <c r="L1175" s="40">
        <v>16.37</v>
      </c>
    </row>
    <row r="1176" spans="1:83" ht="57" x14ac:dyDescent="0.2">
      <c r="A1176" s="36"/>
      <c r="B1176" s="36" t="s">
        <v>695</v>
      </c>
      <c r="C1176" s="36" t="s">
        <v>696</v>
      </c>
      <c r="D1176" s="37" t="s">
        <v>520</v>
      </c>
      <c r="E1176" s="38">
        <v>0.19</v>
      </c>
      <c r="F1176" s="35">
        <v>1.1499999999999999</v>
      </c>
      <c r="G1176" s="38">
        <v>0.2185</v>
      </c>
      <c r="H1176" s="40"/>
      <c r="I1176" s="39"/>
      <c r="J1176" s="40">
        <v>345.64</v>
      </c>
      <c r="K1176" s="36"/>
      <c r="L1176" s="40">
        <v>75.52</v>
      </c>
    </row>
    <row r="1177" spans="1:83" ht="28.5" x14ac:dyDescent="0.2">
      <c r="A1177" s="36"/>
      <c r="B1177" s="36" t="s">
        <v>526</v>
      </c>
      <c r="C1177" s="36" t="s">
        <v>757</v>
      </c>
      <c r="D1177" s="37" t="s">
        <v>517</v>
      </c>
      <c r="E1177" s="38">
        <v>0.19</v>
      </c>
      <c r="F1177" s="35">
        <v>1.1499999999999999</v>
      </c>
      <c r="G1177" s="38">
        <v>0.2185</v>
      </c>
      <c r="H1177" s="40"/>
      <c r="I1177" s="39"/>
      <c r="J1177" s="40">
        <v>280.08999999999997</v>
      </c>
      <c r="K1177" s="36"/>
      <c r="L1177" s="40">
        <v>61.2</v>
      </c>
      <c r="CE1177">
        <v>1</v>
      </c>
    </row>
    <row r="1178" spans="1:83" ht="15" x14ac:dyDescent="0.2">
      <c r="A1178" s="35"/>
      <c r="B1178" s="38">
        <v>4</v>
      </c>
      <c r="C1178" s="35" t="s">
        <v>774</v>
      </c>
      <c r="D1178" s="37"/>
      <c r="E1178" s="41"/>
      <c r="F1178" s="38"/>
      <c r="G1178" s="41"/>
      <c r="H1178" s="38"/>
      <c r="I1178" s="38"/>
      <c r="J1178" s="38"/>
      <c r="K1178" s="38"/>
      <c r="L1178" s="42">
        <v>37.76</v>
      </c>
    </row>
    <row r="1179" spans="1:83" ht="57" x14ac:dyDescent="0.2">
      <c r="A1179" s="36"/>
      <c r="B1179" s="36" t="s">
        <v>558</v>
      </c>
      <c r="C1179" s="36" t="s">
        <v>559</v>
      </c>
      <c r="D1179" s="37" t="s">
        <v>258</v>
      </c>
      <c r="E1179" s="38">
        <v>0.1</v>
      </c>
      <c r="F1179" s="35"/>
      <c r="G1179" s="38">
        <v>0.1</v>
      </c>
      <c r="H1179" s="40">
        <v>155.63</v>
      </c>
      <c r="I1179" s="39">
        <v>1.02</v>
      </c>
      <c r="J1179" s="40">
        <v>158.74</v>
      </c>
      <c r="K1179" s="36"/>
      <c r="L1179" s="40">
        <v>15.87</v>
      </c>
    </row>
    <row r="1180" spans="1:83" ht="28.5" x14ac:dyDescent="0.2">
      <c r="A1180" s="36"/>
      <c r="B1180" s="36" t="s">
        <v>697</v>
      </c>
      <c r="C1180" s="36" t="s">
        <v>698</v>
      </c>
      <c r="D1180" s="37" t="s">
        <v>258</v>
      </c>
      <c r="E1180" s="38">
        <v>0.1</v>
      </c>
      <c r="F1180" s="35"/>
      <c r="G1180" s="38">
        <v>0.1</v>
      </c>
      <c r="H1180" s="40">
        <v>174.93</v>
      </c>
      <c r="I1180" s="39">
        <v>1.1299999999999999</v>
      </c>
      <c r="J1180" s="40">
        <v>197.67</v>
      </c>
      <c r="K1180" s="36"/>
      <c r="L1180" s="40">
        <v>19.77</v>
      </c>
    </row>
    <row r="1181" spans="1:83" ht="28.5" x14ac:dyDescent="0.2">
      <c r="A1181" s="36"/>
      <c r="B1181" s="36" t="s">
        <v>617</v>
      </c>
      <c r="C1181" s="43" t="s">
        <v>618</v>
      </c>
      <c r="D1181" s="44" t="s">
        <v>258</v>
      </c>
      <c r="E1181" s="45">
        <v>0.02</v>
      </c>
      <c r="F1181" s="46"/>
      <c r="G1181" s="45">
        <v>0.02</v>
      </c>
      <c r="H1181" s="47">
        <v>79.88</v>
      </c>
      <c r="I1181" s="48">
        <v>1.33</v>
      </c>
      <c r="J1181" s="47">
        <v>106.24</v>
      </c>
      <c r="K1181" s="43"/>
      <c r="L1181" s="47">
        <v>2.12</v>
      </c>
    </row>
    <row r="1182" spans="1:83" ht="15" x14ac:dyDescent="0.2">
      <c r="A1182" s="36"/>
      <c r="B1182" s="36"/>
      <c r="C1182" s="50" t="s">
        <v>759</v>
      </c>
      <c r="D1182" s="37"/>
      <c r="E1182" s="38"/>
      <c r="F1182" s="35"/>
      <c r="G1182" s="38"/>
      <c r="H1182" s="40"/>
      <c r="I1182" s="39"/>
      <c r="J1182" s="40"/>
      <c r="K1182" s="36"/>
      <c r="L1182" s="40">
        <v>1065.22</v>
      </c>
    </row>
    <row r="1183" spans="1:83" ht="14.25" x14ac:dyDescent="0.2">
      <c r="A1183" s="36"/>
      <c r="B1183" s="36"/>
      <c r="C1183" s="36" t="s">
        <v>760</v>
      </c>
      <c r="D1183" s="37"/>
      <c r="E1183" s="38"/>
      <c r="F1183" s="35"/>
      <c r="G1183" s="38"/>
      <c r="H1183" s="40"/>
      <c r="I1183" s="39"/>
      <c r="J1183" s="40"/>
      <c r="K1183" s="36"/>
      <c r="L1183" s="40">
        <v>789.83</v>
      </c>
    </row>
    <row r="1184" spans="1:83" ht="28.5" x14ac:dyDescent="0.2">
      <c r="A1184" s="36"/>
      <c r="B1184" s="36" t="s">
        <v>112</v>
      </c>
      <c r="C1184" s="36" t="s">
        <v>805</v>
      </c>
      <c r="D1184" s="37" t="s">
        <v>707</v>
      </c>
      <c r="E1184" s="38">
        <v>97</v>
      </c>
      <c r="F1184" s="35"/>
      <c r="G1184" s="38">
        <v>97</v>
      </c>
      <c r="H1184" s="40"/>
      <c r="I1184" s="39"/>
      <c r="J1184" s="40"/>
      <c r="K1184" s="36"/>
      <c r="L1184" s="40">
        <v>766.14</v>
      </c>
    </row>
    <row r="1185" spans="1:83" ht="28.5" x14ac:dyDescent="0.2">
      <c r="A1185" s="43"/>
      <c r="B1185" s="43" t="s">
        <v>113</v>
      </c>
      <c r="C1185" s="43" t="s">
        <v>806</v>
      </c>
      <c r="D1185" s="44" t="s">
        <v>707</v>
      </c>
      <c r="E1185" s="45">
        <v>51</v>
      </c>
      <c r="F1185" s="46"/>
      <c r="G1185" s="45">
        <v>51</v>
      </c>
      <c r="H1185" s="47"/>
      <c r="I1185" s="48"/>
      <c r="J1185" s="47"/>
      <c r="K1185" s="43"/>
      <c r="L1185" s="47">
        <v>402.81</v>
      </c>
    </row>
    <row r="1186" spans="1:83" ht="15" x14ac:dyDescent="0.2">
      <c r="C1186" s="86" t="s">
        <v>763</v>
      </c>
      <c r="D1186" s="86"/>
      <c r="E1186" s="86"/>
      <c r="F1186" s="86"/>
      <c r="G1186" s="86"/>
      <c r="H1186" s="86"/>
      <c r="I1186" s="87">
        <v>2234.17</v>
      </c>
      <c r="J1186" s="87"/>
      <c r="K1186" s="87">
        <v>2234.17</v>
      </c>
      <c r="L1186" s="87"/>
      <c r="AD1186">
        <v>1188.1199999999999</v>
      </c>
      <c r="AE1186">
        <v>624.67999999999995</v>
      </c>
      <c r="AN1186" s="49">
        <v>2234.17</v>
      </c>
      <c r="AO1186" s="49">
        <v>237.63</v>
      </c>
      <c r="AQ1186" t="s">
        <v>764</v>
      </c>
      <c r="AR1186" s="49">
        <v>683.34</v>
      </c>
      <c r="AT1186" s="49">
        <v>106.49000000000001</v>
      </c>
      <c r="AV1186" t="s">
        <v>764</v>
      </c>
      <c r="AW1186" s="49">
        <v>37.76</v>
      </c>
      <c r="AZ1186">
        <v>766.14</v>
      </c>
      <c r="BA1186">
        <v>402.81</v>
      </c>
      <c r="CD1186">
        <v>2</v>
      </c>
    </row>
    <row r="1187" spans="1:83" ht="28.5" x14ac:dyDescent="0.2">
      <c r="C1187" s="33" t="s">
        <v>318</v>
      </c>
    </row>
    <row r="1188" spans="1:83" ht="93.75" x14ac:dyDescent="0.2">
      <c r="A1188" s="34" t="s">
        <v>319</v>
      </c>
      <c r="B1188" s="36" t="s">
        <v>752</v>
      </c>
      <c r="C1188" s="36" t="s">
        <v>753</v>
      </c>
      <c r="D1188" s="37" t="s">
        <v>5</v>
      </c>
      <c r="E1188" s="38">
        <v>46</v>
      </c>
      <c r="F1188" s="35"/>
      <c r="G1188" s="38">
        <v>46</v>
      </c>
      <c r="H1188" s="40"/>
      <c r="I1188" s="39"/>
      <c r="J1188" s="40"/>
      <c r="K1188" s="36"/>
      <c r="L1188" s="40"/>
    </row>
    <row r="1189" spans="1:83" ht="15" x14ac:dyDescent="0.2">
      <c r="A1189" s="35"/>
      <c r="B1189" s="38">
        <v>1</v>
      </c>
      <c r="C1189" s="35" t="s">
        <v>754</v>
      </c>
      <c r="D1189" s="37" t="s">
        <v>517</v>
      </c>
      <c r="E1189" s="41"/>
      <c r="F1189" s="38"/>
      <c r="G1189" s="41">
        <v>23.276</v>
      </c>
      <c r="H1189" s="38"/>
      <c r="I1189" s="38"/>
      <c r="J1189" s="38"/>
      <c r="K1189" s="38"/>
      <c r="L1189" s="42">
        <v>5546.21</v>
      </c>
    </row>
    <row r="1190" spans="1:83" ht="28.5" x14ac:dyDescent="0.2">
      <c r="A1190" s="36"/>
      <c r="B1190" s="36" t="s">
        <v>515</v>
      </c>
      <c r="C1190" s="36" t="s">
        <v>516</v>
      </c>
      <c r="D1190" s="37" t="s">
        <v>517</v>
      </c>
      <c r="E1190" s="38">
        <v>0.44</v>
      </c>
      <c r="F1190" s="35">
        <v>1.1499999999999999</v>
      </c>
      <c r="G1190" s="38">
        <v>23.276</v>
      </c>
      <c r="H1190" s="40"/>
      <c r="I1190" s="39"/>
      <c r="J1190" s="40">
        <v>238.28</v>
      </c>
      <c r="K1190" s="36"/>
      <c r="L1190" s="40">
        <v>5546.21</v>
      </c>
    </row>
    <row r="1191" spans="1:83" ht="15" x14ac:dyDescent="0.2">
      <c r="A1191" s="35"/>
      <c r="B1191" s="38">
        <v>2</v>
      </c>
      <c r="C1191" s="35" t="s">
        <v>755</v>
      </c>
      <c r="D1191" s="37"/>
      <c r="E1191" s="41"/>
      <c r="F1191" s="38"/>
      <c r="G1191" s="41"/>
      <c r="H1191" s="38"/>
      <c r="I1191" s="38"/>
      <c r="J1191" s="38"/>
      <c r="K1191" s="38"/>
      <c r="L1191" s="42">
        <v>26198.949999999993</v>
      </c>
    </row>
    <row r="1192" spans="1:83" ht="15" x14ac:dyDescent="0.2">
      <c r="A1192" s="35"/>
      <c r="B1192" s="38"/>
      <c r="C1192" s="35" t="s">
        <v>758</v>
      </c>
      <c r="D1192" s="37" t="s">
        <v>517</v>
      </c>
      <c r="E1192" s="41"/>
      <c r="F1192" s="38"/>
      <c r="G1192" s="41">
        <v>38.088000000000001</v>
      </c>
      <c r="H1192" s="38"/>
      <c r="I1192" s="38"/>
      <c r="J1192" s="38"/>
      <c r="K1192" s="38"/>
      <c r="L1192" s="42">
        <v>8332.76</v>
      </c>
      <c r="CE1192">
        <v>1</v>
      </c>
    </row>
    <row r="1193" spans="1:83" ht="28.5" x14ac:dyDescent="0.2">
      <c r="A1193" s="36"/>
      <c r="B1193" s="36" t="s">
        <v>518</v>
      </c>
      <c r="C1193" s="36" t="s">
        <v>519</v>
      </c>
      <c r="D1193" s="37" t="s">
        <v>520</v>
      </c>
      <c r="E1193" s="38">
        <v>0.24</v>
      </c>
      <c r="F1193" s="35">
        <v>1.1499999999999999</v>
      </c>
      <c r="G1193" s="38">
        <v>12.696</v>
      </c>
      <c r="H1193" s="40"/>
      <c r="I1193" s="39"/>
      <c r="J1193" s="40">
        <v>1482.53</v>
      </c>
      <c r="K1193" s="36"/>
      <c r="L1193" s="40">
        <v>18822.2</v>
      </c>
    </row>
    <row r="1194" spans="1:83" ht="28.5" x14ac:dyDescent="0.2">
      <c r="A1194" s="36"/>
      <c r="B1194" s="36" t="s">
        <v>521</v>
      </c>
      <c r="C1194" s="36" t="s">
        <v>756</v>
      </c>
      <c r="D1194" s="37" t="s">
        <v>517</v>
      </c>
      <c r="E1194" s="38">
        <v>0.24</v>
      </c>
      <c r="F1194" s="35">
        <v>1.1499999999999999</v>
      </c>
      <c r="G1194" s="38">
        <v>12.696</v>
      </c>
      <c r="H1194" s="40"/>
      <c r="I1194" s="39"/>
      <c r="J1194" s="40">
        <v>376.24</v>
      </c>
      <c r="K1194" s="36"/>
      <c r="L1194" s="40">
        <v>4776.74</v>
      </c>
      <c r="CE1194">
        <v>1</v>
      </c>
    </row>
    <row r="1195" spans="1:83" ht="28.5" x14ac:dyDescent="0.2">
      <c r="A1195" s="36"/>
      <c r="B1195" s="36" t="s">
        <v>522</v>
      </c>
      <c r="C1195" s="36" t="s">
        <v>523</v>
      </c>
      <c r="D1195" s="37" t="s">
        <v>520</v>
      </c>
      <c r="E1195" s="38">
        <v>0.24</v>
      </c>
      <c r="F1195" s="35">
        <v>1.1499999999999999</v>
      </c>
      <c r="G1195" s="38">
        <v>12.696</v>
      </c>
      <c r="H1195" s="40"/>
      <c r="I1195" s="39"/>
      <c r="J1195" s="40">
        <v>12.95</v>
      </c>
      <c r="K1195" s="36"/>
      <c r="L1195" s="40">
        <v>164.41</v>
      </c>
    </row>
    <row r="1196" spans="1:83" ht="28.5" x14ac:dyDescent="0.2">
      <c r="A1196" s="36"/>
      <c r="B1196" s="36" t="s">
        <v>524</v>
      </c>
      <c r="C1196" s="36" t="s">
        <v>525</v>
      </c>
      <c r="D1196" s="37" t="s">
        <v>520</v>
      </c>
      <c r="E1196" s="38">
        <v>0.24</v>
      </c>
      <c r="F1196" s="35">
        <v>1.1499999999999999</v>
      </c>
      <c r="G1196" s="38">
        <v>12.696</v>
      </c>
      <c r="H1196" s="40"/>
      <c r="I1196" s="39"/>
      <c r="J1196" s="40">
        <v>568.08000000000004</v>
      </c>
      <c r="K1196" s="36"/>
      <c r="L1196" s="40">
        <v>7212.34</v>
      </c>
    </row>
    <row r="1197" spans="1:83" ht="28.5" x14ac:dyDescent="0.2">
      <c r="A1197" s="36"/>
      <c r="B1197" s="36" t="s">
        <v>526</v>
      </c>
      <c r="C1197" s="43" t="s">
        <v>757</v>
      </c>
      <c r="D1197" s="44" t="s">
        <v>517</v>
      </c>
      <c r="E1197" s="45">
        <v>0.24</v>
      </c>
      <c r="F1197" s="46">
        <v>1.1499999999999999</v>
      </c>
      <c r="G1197" s="45">
        <v>12.696</v>
      </c>
      <c r="H1197" s="47"/>
      <c r="I1197" s="48"/>
      <c r="J1197" s="47">
        <v>280.08999999999997</v>
      </c>
      <c r="K1197" s="43"/>
      <c r="L1197" s="47">
        <v>3556.02</v>
      </c>
      <c r="CE1197">
        <v>1</v>
      </c>
    </row>
    <row r="1198" spans="1:83" ht="15" x14ac:dyDescent="0.2">
      <c r="A1198" s="36"/>
      <c r="B1198" s="36"/>
      <c r="C1198" s="50" t="s">
        <v>759</v>
      </c>
      <c r="D1198" s="37"/>
      <c r="E1198" s="38"/>
      <c r="F1198" s="35"/>
      <c r="G1198" s="38"/>
      <c r="H1198" s="40"/>
      <c r="I1198" s="39"/>
      <c r="J1198" s="40"/>
      <c r="K1198" s="36"/>
      <c r="L1198" s="40">
        <v>40077.919999999991</v>
      </c>
    </row>
    <row r="1199" spans="1:83" ht="14.25" x14ac:dyDescent="0.2">
      <c r="A1199" s="36"/>
      <c r="B1199" s="36"/>
      <c r="C1199" s="36" t="s">
        <v>760</v>
      </c>
      <c r="D1199" s="37"/>
      <c r="E1199" s="38"/>
      <c r="F1199" s="35"/>
      <c r="G1199" s="38"/>
      <c r="H1199" s="40"/>
      <c r="I1199" s="39"/>
      <c r="J1199" s="40"/>
      <c r="K1199" s="36"/>
      <c r="L1199" s="40">
        <v>13878.970000000001</v>
      </c>
    </row>
    <row r="1200" spans="1:83" ht="14.25" x14ac:dyDescent="0.2">
      <c r="A1200" s="36"/>
      <c r="B1200" s="36" t="s">
        <v>6</v>
      </c>
      <c r="C1200" s="36" t="s">
        <v>761</v>
      </c>
      <c r="D1200" s="37" t="s">
        <v>707</v>
      </c>
      <c r="E1200" s="38">
        <v>103</v>
      </c>
      <c r="F1200" s="35"/>
      <c r="G1200" s="38">
        <v>103</v>
      </c>
      <c r="H1200" s="40"/>
      <c r="I1200" s="39"/>
      <c r="J1200" s="40"/>
      <c r="K1200" s="36"/>
      <c r="L1200" s="40">
        <v>14295.34</v>
      </c>
    </row>
    <row r="1201" spans="1:83" ht="14.25" x14ac:dyDescent="0.2">
      <c r="A1201" s="43"/>
      <c r="B1201" s="43" t="s">
        <v>7</v>
      </c>
      <c r="C1201" s="43" t="s">
        <v>762</v>
      </c>
      <c r="D1201" s="44" t="s">
        <v>707</v>
      </c>
      <c r="E1201" s="45">
        <v>60</v>
      </c>
      <c r="F1201" s="46"/>
      <c r="G1201" s="45">
        <v>60</v>
      </c>
      <c r="H1201" s="47"/>
      <c r="I1201" s="48"/>
      <c r="J1201" s="47"/>
      <c r="K1201" s="43"/>
      <c r="L1201" s="47">
        <v>8327.3799999999992</v>
      </c>
    </row>
    <row r="1202" spans="1:83" ht="15" x14ac:dyDescent="0.2">
      <c r="C1202" s="86" t="s">
        <v>763</v>
      </c>
      <c r="D1202" s="86"/>
      <c r="E1202" s="86"/>
      <c r="F1202" s="86"/>
      <c r="G1202" s="86"/>
      <c r="H1202" s="86"/>
      <c r="I1202" s="87">
        <v>1363.0573913043477</v>
      </c>
      <c r="J1202" s="87"/>
      <c r="K1202" s="87">
        <v>62700.639999999992</v>
      </c>
      <c r="L1202" s="87"/>
      <c r="AD1202">
        <v>42386.62</v>
      </c>
      <c r="AE1202">
        <v>24691.24</v>
      </c>
      <c r="AN1202" s="49">
        <v>62700.639999999992</v>
      </c>
      <c r="AO1202" s="49">
        <v>26198.949999999993</v>
      </c>
      <c r="AQ1202" t="s">
        <v>764</v>
      </c>
      <c r="AR1202" s="49">
        <v>5546.21</v>
      </c>
      <c r="AT1202" s="49">
        <v>8332.76</v>
      </c>
      <c r="AV1202" t="s">
        <v>764</v>
      </c>
      <c r="AW1202">
        <v>0</v>
      </c>
      <c r="AZ1202">
        <v>14295.34</v>
      </c>
      <c r="BA1202">
        <v>8327.3799999999992</v>
      </c>
      <c r="CD1202">
        <v>1</v>
      </c>
    </row>
    <row r="1203" spans="1:83" ht="108" x14ac:dyDescent="0.2">
      <c r="A1203" s="34" t="s">
        <v>320</v>
      </c>
      <c r="B1203" s="36" t="s">
        <v>765</v>
      </c>
      <c r="C1203" s="36" t="s">
        <v>766</v>
      </c>
      <c r="D1203" s="37" t="s">
        <v>5</v>
      </c>
      <c r="E1203" s="38">
        <v>16</v>
      </c>
      <c r="F1203" s="35"/>
      <c r="G1203" s="38">
        <v>16</v>
      </c>
      <c r="H1203" s="40"/>
      <c r="I1203" s="39"/>
      <c r="J1203" s="40"/>
      <c r="K1203" s="36"/>
      <c r="L1203" s="40"/>
    </row>
    <row r="1204" spans="1:83" ht="15" x14ac:dyDescent="0.2">
      <c r="A1204" s="35"/>
      <c r="B1204" s="38">
        <v>1</v>
      </c>
      <c r="C1204" s="35" t="s">
        <v>754</v>
      </c>
      <c r="D1204" s="37" t="s">
        <v>517</v>
      </c>
      <c r="E1204" s="41"/>
      <c r="F1204" s="38"/>
      <c r="G1204" s="41">
        <v>4.5999999999999996</v>
      </c>
      <c r="H1204" s="38"/>
      <c r="I1204" s="38"/>
      <c r="J1204" s="38"/>
      <c r="K1204" s="38"/>
      <c r="L1204" s="42">
        <v>1096.0899999999999</v>
      </c>
    </row>
    <row r="1205" spans="1:83" ht="28.5" x14ac:dyDescent="0.2">
      <c r="A1205" s="36"/>
      <c r="B1205" s="36" t="s">
        <v>515</v>
      </c>
      <c r="C1205" s="36" t="s">
        <v>516</v>
      </c>
      <c r="D1205" s="37" t="s">
        <v>517</v>
      </c>
      <c r="E1205" s="38">
        <v>0.25</v>
      </c>
      <c r="F1205" s="35">
        <v>1.1499999999999999</v>
      </c>
      <c r="G1205" s="38">
        <v>4.5999999999999996</v>
      </c>
      <c r="H1205" s="40"/>
      <c r="I1205" s="39"/>
      <c r="J1205" s="40">
        <v>238.28</v>
      </c>
      <c r="K1205" s="36"/>
      <c r="L1205" s="40">
        <v>1096.0899999999999</v>
      </c>
    </row>
    <row r="1206" spans="1:83" ht="15" x14ac:dyDescent="0.2">
      <c r="A1206" s="35"/>
      <c r="B1206" s="38">
        <v>2</v>
      </c>
      <c r="C1206" s="35" t="s">
        <v>755</v>
      </c>
      <c r="D1206" s="37"/>
      <c r="E1206" s="41"/>
      <c r="F1206" s="38"/>
      <c r="G1206" s="41"/>
      <c r="H1206" s="38"/>
      <c r="I1206" s="38"/>
      <c r="J1206" s="38"/>
      <c r="K1206" s="38"/>
      <c r="L1206" s="42">
        <v>1496.73</v>
      </c>
    </row>
    <row r="1207" spans="1:83" ht="15" x14ac:dyDescent="0.2">
      <c r="A1207" s="35"/>
      <c r="B1207" s="38"/>
      <c r="C1207" s="35" t="s">
        <v>758</v>
      </c>
      <c r="D1207" s="37" t="s">
        <v>517</v>
      </c>
      <c r="E1207" s="41"/>
      <c r="F1207" s="38"/>
      <c r="G1207" s="41">
        <v>5.1520000000000001</v>
      </c>
      <c r="H1207" s="38"/>
      <c r="I1207" s="38"/>
      <c r="J1207" s="38"/>
      <c r="K1207" s="38"/>
      <c r="L1207" s="42">
        <v>721.51</v>
      </c>
      <c r="CE1207">
        <v>1</v>
      </c>
    </row>
    <row r="1208" spans="1:83" ht="28.5" x14ac:dyDescent="0.2">
      <c r="A1208" s="36"/>
      <c r="B1208" s="36" t="s">
        <v>522</v>
      </c>
      <c r="C1208" s="36" t="s">
        <v>523</v>
      </c>
      <c r="D1208" s="37" t="s">
        <v>520</v>
      </c>
      <c r="E1208" s="38">
        <v>0.14000000000000001</v>
      </c>
      <c r="F1208" s="35">
        <v>1.1499999999999999</v>
      </c>
      <c r="G1208" s="38">
        <v>2.5760000000000001</v>
      </c>
      <c r="H1208" s="40"/>
      <c r="I1208" s="39"/>
      <c r="J1208" s="40">
        <v>12.95</v>
      </c>
      <c r="K1208" s="36"/>
      <c r="L1208" s="40">
        <v>33.36</v>
      </c>
    </row>
    <row r="1209" spans="1:83" ht="28.5" x14ac:dyDescent="0.2">
      <c r="A1209" s="36"/>
      <c r="B1209" s="36" t="s">
        <v>524</v>
      </c>
      <c r="C1209" s="36" t="s">
        <v>525</v>
      </c>
      <c r="D1209" s="37" t="s">
        <v>520</v>
      </c>
      <c r="E1209" s="38">
        <v>0.14000000000000001</v>
      </c>
      <c r="F1209" s="35">
        <v>1.1499999999999999</v>
      </c>
      <c r="G1209" s="38">
        <v>2.5760000000000001</v>
      </c>
      <c r="H1209" s="40"/>
      <c r="I1209" s="39"/>
      <c r="J1209" s="40">
        <v>568.08000000000004</v>
      </c>
      <c r="K1209" s="36"/>
      <c r="L1209" s="40">
        <v>1463.37</v>
      </c>
    </row>
    <row r="1210" spans="1:83" ht="28.5" x14ac:dyDescent="0.2">
      <c r="A1210" s="36"/>
      <c r="B1210" s="36" t="s">
        <v>526</v>
      </c>
      <c r="C1210" s="43" t="s">
        <v>757</v>
      </c>
      <c r="D1210" s="44" t="s">
        <v>517</v>
      </c>
      <c r="E1210" s="45">
        <v>0.14000000000000001</v>
      </c>
      <c r="F1210" s="46">
        <v>1.1499999999999999</v>
      </c>
      <c r="G1210" s="45">
        <v>2.5760000000000001</v>
      </c>
      <c r="H1210" s="47"/>
      <c r="I1210" s="48"/>
      <c r="J1210" s="47">
        <v>280.08999999999997</v>
      </c>
      <c r="K1210" s="43"/>
      <c r="L1210" s="47">
        <v>721.51</v>
      </c>
      <c r="CE1210">
        <v>1</v>
      </c>
    </row>
    <row r="1211" spans="1:83" ht="15" x14ac:dyDescent="0.2">
      <c r="A1211" s="36"/>
      <c r="B1211" s="36"/>
      <c r="C1211" s="50" t="s">
        <v>759</v>
      </c>
      <c r="D1211" s="37"/>
      <c r="E1211" s="38"/>
      <c r="F1211" s="35"/>
      <c r="G1211" s="38"/>
      <c r="H1211" s="40"/>
      <c r="I1211" s="39"/>
      <c r="J1211" s="40"/>
      <c r="K1211" s="36"/>
      <c r="L1211" s="40">
        <v>3314.33</v>
      </c>
    </row>
    <row r="1212" spans="1:83" ht="14.25" x14ac:dyDescent="0.2">
      <c r="A1212" s="36"/>
      <c r="B1212" s="36"/>
      <c r="C1212" s="36" t="s">
        <v>760</v>
      </c>
      <c r="D1212" s="37"/>
      <c r="E1212" s="38"/>
      <c r="F1212" s="35"/>
      <c r="G1212" s="38"/>
      <c r="H1212" s="40"/>
      <c r="I1212" s="39"/>
      <c r="J1212" s="40"/>
      <c r="K1212" s="36"/>
      <c r="L1212" s="40">
        <v>1817.6</v>
      </c>
    </row>
    <row r="1213" spans="1:83" ht="14.25" x14ac:dyDescent="0.2">
      <c r="A1213" s="36"/>
      <c r="B1213" s="36" t="s">
        <v>6</v>
      </c>
      <c r="C1213" s="36" t="s">
        <v>761</v>
      </c>
      <c r="D1213" s="37" t="s">
        <v>707</v>
      </c>
      <c r="E1213" s="38">
        <v>103</v>
      </c>
      <c r="F1213" s="35"/>
      <c r="G1213" s="38">
        <v>103</v>
      </c>
      <c r="H1213" s="40"/>
      <c r="I1213" s="39"/>
      <c r="J1213" s="40"/>
      <c r="K1213" s="36"/>
      <c r="L1213" s="40">
        <v>1872.13</v>
      </c>
    </row>
    <row r="1214" spans="1:83" ht="14.25" x14ac:dyDescent="0.2">
      <c r="A1214" s="43"/>
      <c r="B1214" s="43" t="s">
        <v>7</v>
      </c>
      <c r="C1214" s="43" t="s">
        <v>762</v>
      </c>
      <c r="D1214" s="44" t="s">
        <v>707</v>
      </c>
      <c r="E1214" s="45">
        <v>60</v>
      </c>
      <c r="F1214" s="46"/>
      <c r="G1214" s="45">
        <v>60</v>
      </c>
      <c r="H1214" s="47"/>
      <c r="I1214" s="48"/>
      <c r="J1214" s="47"/>
      <c r="K1214" s="43"/>
      <c r="L1214" s="47">
        <v>1090.56</v>
      </c>
    </row>
    <row r="1215" spans="1:83" ht="15" x14ac:dyDescent="0.2">
      <c r="C1215" s="86" t="s">
        <v>763</v>
      </c>
      <c r="D1215" s="86"/>
      <c r="E1215" s="86"/>
      <c r="F1215" s="86"/>
      <c r="G1215" s="86"/>
      <c r="H1215" s="86"/>
      <c r="I1215" s="87">
        <v>392.31375000000003</v>
      </c>
      <c r="J1215" s="87"/>
      <c r="K1215" s="87">
        <v>6277.02</v>
      </c>
      <c r="L1215" s="87"/>
      <c r="AD1215">
        <v>8542.74</v>
      </c>
      <c r="AE1215">
        <v>4976.3500000000004</v>
      </c>
      <c r="AN1215" s="49">
        <v>6277.02</v>
      </c>
      <c r="AO1215" s="49">
        <v>1496.73</v>
      </c>
      <c r="AQ1215" t="s">
        <v>764</v>
      </c>
      <c r="AR1215" s="49">
        <v>1096.0899999999999</v>
      </c>
      <c r="AT1215" s="49">
        <v>721.51</v>
      </c>
      <c r="AV1215" t="s">
        <v>764</v>
      </c>
      <c r="AW1215">
        <v>0</v>
      </c>
      <c r="AZ1215">
        <v>1872.13</v>
      </c>
      <c r="BA1215">
        <v>1090.56</v>
      </c>
      <c r="CD1215">
        <v>1</v>
      </c>
    </row>
    <row r="1216" spans="1:83" ht="93.75" x14ac:dyDescent="0.2">
      <c r="A1216" s="34" t="s">
        <v>321</v>
      </c>
      <c r="B1216" s="36" t="s">
        <v>767</v>
      </c>
      <c r="C1216" s="36" t="s">
        <v>768</v>
      </c>
      <c r="D1216" s="37" t="s">
        <v>5</v>
      </c>
      <c r="E1216" s="38">
        <v>14</v>
      </c>
      <c r="F1216" s="35"/>
      <c r="G1216" s="38">
        <v>14</v>
      </c>
      <c r="H1216" s="40"/>
      <c r="I1216" s="39"/>
      <c r="J1216" s="40"/>
      <c r="K1216" s="36"/>
      <c r="L1216" s="40"/>
    </row>
    <row r="1217" spans="1:83" ht="15" x14ac:dyDescent="0.2">
      <c r="A1217" s="35"/>
      <c r="B1217" s="38">
        <v>1</v>
      </c>
      <c r="C1217" s="35" t="s">
        <v>754</v>
      </c>
      <c r="D1217" s="37" t="s">
        <v>517</v>
      </c>
      <c r="E1217" s="41"/>
      <c r="F1217" s="38"/>
      <c r="G1217" s="41">
        <v>4.83</v>
      </c>
      <c r="H1217" s="38"/>
      <c r="I1217" s="38"/>
      <c r="J1217" s="38"/>
      <c r="K1217" s="38"/>
      <c r="L1217" s="42">
        <v>1150.8900000000001</v>
      </c>
    </row>
    <row r="1218" spans="1:83" ht="28.5" x14ac:dyDescent="0.2">
      <c r="A1218" s="36"/>
      <c r="B1218" s="36" t="s">
        <v>515</v>
      </c>
      <c r="C1218" s="36" t="s">
        <v>516</v>
      </c>
      <c r="D1218" s="37" t="s">
        <v>517</v>
      </c>
      <c r="E1218" s="38">
        <v>0.3</v>
      </c>
      <c r="F1218" s="35">
        <v>1.1499999999999999</v>
      </c>
      <c r="G1218" s="38">
        <v>4.83</v>
      </c>
      <c r="H1218" s="40"/>
      <c r="I1218" s="39"/>
      <c r="J1218" s="40">
        <v>238.28</v>
      </c>
      <c r="K1218" s="36"/>
      <c r="L1218" s="40">
        <v>1150.8900000000001</v>
      </c>
    </row>
    <row r="1219" spans="1:83" ht="15" x14ac:dyDescent="0.2">
      <c r="A1219" s="35"/>
      <c r="B1219" s="38">
        <v>2</v>
      </c>
      <c r="C1219" s="35" t="s">
        <v>755</v>
      </c>
      <c r="D1219" s="37"/>
      <c r="E1219" s="41"/>
      <c r="F1219" s="38"/>
      <c r="G1219" s="41"/>
      <c r="H1219" s="38"/>
      <c r="I1219" s="38"/>
      <c r="J1219" s="38"/>
      <c r="K1219" s="38"/>
      <c r="L1219" s="42">
        <v>1496.73</v>
      </c>
    </row>
    <row r="1220" spans="1:83" ht="15" x14ac:dyDescent="0.2">
      <c r="A1220" s="35"/>
      <c r="B1220" s="38"/>
      <c r="C1220" s="35" t="s">
        <v>758</v>
      </c>
      <c r="D1220" s="37" t="s">
        <v>517</v>
      </c>
      <c r="E1220" s="41"/>
      <c r="F1220" s="38"/>
      <c r="G1220" s="41">
        <v>5.1520000000000001</v>
      </c>
      <c r="H1220" s="38"/>
      <c r="I1220" s="38"/>
      <c r="J1220" s="38"/>
      <c r="K1220" s="38"/>
      <c r="L1220" s="42">
        <v>721.51</v>
      </c>
      <c r="CE1220">
        <v>1</v>
      </c>
    </row>
    <row r="1221" spans="1:83" ht="28.5" x14ac:dyDescent="0.2">
      <c r="A1221" s="36"/>
      <c r="B1221" s="36" t="s">
        <v>522</v>
      </c>
      <c r="C1221" s="36" t="s">
        <v>523</v>
      </c>
      <c r="D1221" s="37" t="s">
        <v>520</v>
      </c>
      <c r="E1221" s="38">
        <v>0.16</v>
      </c>
      <c r="F1221" s="35">
        <v>1.1499999999999999</v>
      </c>
      <c r="G1221" s="38">
        <v>2.5760000000000001</v>
      </c>
      <c r="H1221" s="40"/>
      <c r="I1221" s="39"/>
      <c r="J1221" s="40">
        <v>12.95</v>
      </c>
      <c r="K1221" s="36"/>
      <c r="L1221" s="40">
        <v>33.36</v>
      </c>
    </row>
    <row r="1222" spans="1:83" ht="28.5" x14ac:dyDescent="0.2">
      <c r="A1222" s="36"/>
      <c r="B1222" s="36" t="s">
        <v>524</v>
      </c>
      <c r="C1222" s="36" t="s">
        <v>525</v>
      </c>
      <c r="D1222" s="37" t="s">
        <v>520</v>
      </c>
      <c r="E1222" s="38">
        <v>0.16</v>
      </c>
      <c r="F1222" s="35">
        <v>1.1499999999999999</v>
      </c>
      <c r="G1222" s="38">
        <v>2.5760000000000001</v>
      </c>
      <c r="H1222" s="40"/>
      <c r="I1222" s="39"/>
      <c r="J1222" s="40">
        <v>568.08000000000004</v>
      </c>
      <c r="K1222" s="36"/>
      <c r="L1222" s="40">
        <v>1463.37</v>
      </c>
    </row>
    <row r="1223" spans="1:83" ht="28.5" x14ac:dyDescent="0.2">
      <c r="A1223" s="36"/>
      <c r="B1223" s="36" t="s">
        <v>526</v>
      </c>
      <c r="C1223" s="43" t="s">
        <v>757</v>
      </c>
      <c r="D1223" s="44" t="s">
        <v>517</v>
      </c>
      <c r="E1223" s="45">
        <v>0.16</v>
      </c>
      <c r="F1223" s="46">
        <v>1.1499999999999999</v>
      </c>
      <c r="G1223" s="45">
        <v>2.5760000000000001</v>
      </c>
      <c r="H1223" s="47"/>
      <c r="I1223" s="48"/>
      <c r="J1223" s="47">
        <v>280.08999999999997</v>
      </c>
      <c r="K1223" s="43"/>
      <c r="L1223" s="47">
        <v>721.51</v>
      </c>
      <c r="CE1223">
        <v>1</v>
      </c>
    </row>
    <row r="1224" spans="1:83" ht="15" x14ac:dyDescent="0.2">
      <c r="A1224" s="36"/>
      <c r="B1224" s="36"/>
      <c r="C1224" s="50" t="s">
        <v>759</v>
      </c>
      <c r="D1224" s="37"/>
      <c r="E1224" s="38"/>
      <c r="F1224" s="35"/>
      <c r="G1224" s="38"/>
      <c r="H1224" s="40"/>
      <c r="I1224" s="39"/>
      <c r="J1224" s="40"/>
      <c r="K1224" s="36"/>
      <c r="L1224" s="40">
        <v>3369.13</v>
      </c>
    </row>
    <row r="1225" spans="1:83" ht="14.25" x14ac:dyDescent="0.2">
      <c r="A1225" s="36"/>
      <c r="B1225" s="36"/>
      <c r="C1225" s="36" t="s">
        <v>760</v>
      </c>
      <c r="D1225" s="37"/>
      <c r="E1225" s="38"/>
      <c r="F1225" s="35"/>
      <c r="G1225" s="38"/>
      <c r="H1225" s="40"/>
      <c r="I1225" s="39"/>
      <c r="J1225" s="40"/>
      <c r="K1225" s="36"/>
      <c r="L1225" s="40">
        <v>1872.4</v>
      </c>
    </row>
    <row r="1226" spans="1:83" ht="14.25" x14ac:dyDescent="0.2">
      <c r="A1226" s="36"/>
      <c r="B1226" s="36" t="s">
        <v>6</v>
      </c>
      <c r="C1226" s="36" t="s">
        <v>761</v>
      </c>
      <c r="D1226" s="37" t="s">
        <v>707</v>
      </c>
      <c r="E1226" s="38">
        <v>103</v>
      </c>
      <c r="F1226" s="35"/>
      <c r="G1226" s="38">
        <v>103</v>
      </c>
      <c r="H1226" s="40"/>
      <c r="I1226" s="39"/>
      <c r="J1226" s="40"/>
      <c r="K1226" s="36"/>
      <c r="L1226" s="40">
        <v>1928.57</v>
      </c>
    </row>
    <row r="1227" spans="1:83" ht="14.25" x14ac:dyDescent="0.2">
      <c r="A1227" s="43"/>
      <c r="B1227" s="43" t="s">
        <v>7</v>
      </c>
      <c r="C1227" s="43" t="s">
        <v>762</v>
      </c>
      <c r="D1227" s="44" t="s">
        <v>707</v>
      </c>
      <c r="E1227" s="45">
        <v>60</v>
      </c>
      <c r="F1227" s="46"/>
      <c r="G1227" s="45">
        <v>60</v>
      </c>
      <c r="H1227" s="47"/>
      <c r="I1227" s="48"/>
      <c r="J1227" s="47"/>
      <c r="K1227" s="43"/>
      <c r="L1227" s="47">
        <v>1123.44</v>
      </c>
    </row>
    <row r="1228" spans="1:83" ht="15" x14ac:dyDescent="0.2">
      <c r="C1228" s="86" t="s">
        <v>763</v>
      </c>
      <c r="D1228" s="86"/>
      <c r="E1228" s="86"/>
      <c r="F1228" s="86"/>
      <c r="G1228" s="86"/>
      <c r="H1228" s="86"/>
      <c r="I1228" s="87">
        <v>458.6528571428571</v>
      </c>
      <c r="J1228" s="87"/>
      <c r="K1228" s="87">
        <v>6421.1399999999994</v>
      </c>
      <c r="L1228" s="87"/>
      <c r="AD1228">
        <v>7474.9</v>
      </c>
      <c r="AE1228">
        <v>4354.3100000000004</v>
      </c>
      <c r="AN1228" s="49">
        <v>6421.1399999999994</v>
      </c>
      <c r="AO1228" s="49">
        <v>1496.73</v>
      </c>
      <c r="AQ1228" t="s">
        <v>764</v>
      </c>
      <c r="AR1228" s="49">
        <v>1150.8900000000001</v>
      </c>
      <c r="AT1228" s="49">
        <v>721.51</v>
      </c>
      <c r="AV1228" t="s">
        <v>764</v>
      </c>
      <c r="AW1228">
        <v>0</v>
      </c>
      <c r="AZ1228">
        <v>1928.57</v>
      </c>
      <c r="BA1228">
        <v>1123.44</v>
      </c>
      <c r="CD1228">
        <v>1</v>
      </c>
    </row>
    <row r="1229" spans="1:83" ht="108" x14ac:dyDescent="0.2">
      <c r="A1229" s="34" t="s">
        <v>322</v>
      </c>
      <c r="B1229" s="36" t="s">
        <v>771</v>
      </c>
      <c r="C1229" s="36" t="s">
        <v>882</v>
      </c>
      <c r="D1229" s="37" t="s">
        <v>5</v>
      </c>
      <c r="E1229" s="38">
        <v>1</v>
      </c>
      <c r="F1229" s="35"/>
      <c r="G1229" s="38">
        <v>1</v>
      </c>
      <c r="H1229" s="40"/>
      <c r="I1229" s="39"/>
      <c r="J1229" s="40"/>
      <c r="K1229" s="36"/>
      <c r="L1229" s="40"/>
    </row>
    <row r="1230" spans="1:83" ht="15" x14ac:dyDescent="0.2">
      <c r="A1230" s="35"/>
      <c r="B1230" s="38">
        <v>1</v>
      </c>
      <c r="C1230" s="35" t="s">
        <v>754</v>
      </c>
      <c r="D1230" s="37" t="s">
        <v>517</v>
      </c>
      <c r="E1230" s="41"/>
      <c r="F1230" s="38"/>
      <c r="G1230" s="41">
        <v>5.2324999999999999</v>
      </c>
      <c r="H1230" s="38"/>
      <c r="I1230" s="38"/>
      <c r="J1230" s="38"/>
      <c r="K1230" s="38"/>
      <c r="L1230" s="42">
        <v>1350.72</v>
      </c>
    </row>
    <row r="1231" spans="1:83" ht="28.5" x14ac:dyDescent="0.2">
      <c r="A1231" s="36"/>
      <c r="B1231" s="36" t="s">
        <v>527</v>
      </c>
      <c r="C1231" s="36" t="s">
        <v>528</v>
      </c>
      <c r="D1231" s="37" t="s">
        <v>517</v>
      </c>
      <c r="E1231" s="38">
        <v>4.55</v>
      </c>
      <c r="F1231" s="35">
        <v>1.1499999999999999</v>
      </c>
      <c r="G1231" s="38">
        <v>5.2324999999999999</v>
      </c>
      <c r="H1231" s="40"/>
      <c r="I1231" s="39"/>
      <c r="J1231" s="40">
        <v>258.14</v>
      </c>
      <c r="K1231" s="36"/>
      <c r="L1231" s="40">
        <v>1350.72</v>
      </c>
    </row>
    <row r="1232" spans="1:83" ht="15" x14ac:dyDescent="0.2">
      <c r="A1232" s="35"/>
      <c r="B1232" s="38">
        <v>2</v>
      </c>
      <c r="C1232" s="35" t="s">
        <v>755</v>
      </c>
      <c r="D1232" s="37"/>
      <c r="E1232" s="41"/>
      <c r="F1232" s="38"/>
      <c r="G1232" s="41"/>
      <c r="H1232" s="38"/>
      <c r="I1232" s="38"/>
      <c r="J1232" s="38"/>
      <c r="K1232" s="38"/>
      <c r="L1232" s="42">
        <v>1672.75</v>
      </c>
    </row>
    <row r="1233" spans="1:83" ht="15" x14ac:dyDescent="0.2">
      <c r="A1233" s="35"/>
      <c r="B1233" s="38"/>
      <c r="C1233" s="35" t="s">
        <v>758</v>
      </c>
      <c r="D1233" s="37" t="s">
        <v>517</v>
      </c>
      <c r="E1233" s="41"/>
      <c r="F1233" s="38"/>
      <c r="G1233" s="41">
        <v>1.1385000000000001</v>
      </c>
      <c r="H1233" s="38"/>
      <c r="I1233" s="38"/>
      <c r="J1233" s="38"/>
      <c r="K1233" s="38"/>
      <c r="L1233" s="42">
        <v>353.01</v>
      </c>
      <c r="CE1233">
        <v>1</v>
      </c>
    </row>
    <row r="1234" spans="1:83" ht="42.75" x14ac:dyDescent="0.2">
      <c r="A1234" s="36"/>
      <c r="B1234" s="36" t="s">
        <v>529</v>
      </c>
      <c r="C1234" s="36" t="s">
        <v>530</v>
      </c>
      <c r="D1234" s="37" t="s">
        <v>520</v>
      </c>
      <c r="E1234" s="38">
        <v>0.71</v>
      </c>
      <c r="F1234" s="35">
        <v>1.1499999999999999</v>
      </c>
      <c r="G1234" s="38">
        <v>0.8165</v>
      </c>
      <c r="H1234" s="40"/>
      <c r="I1234" s="39"/>
      <c r="J1234" s="40">
        <v>1832.19</v>
      </c>
      <c r="K1234" s="36"/>
      <c r="L1234" s="40">
        <v>1495.98</v>
      </c>
    </row>
    <row r="1235" spans="1:83" ht="28.5" x14ac:dyDescent="0.2">
      <c r="A1235" s="36"/>
      <c r="B1235" s="36" t="s">
        <v>531</v>
      </c>
      <c r="C1235" s="36" t="s">
        <v>773</v>
      </c>
      <c r="D1235" s="37" t="s">
        <v>517</v>
      </c>
      <c r="E1235" s="38">
        <v>0.71</v>
      </c>
      <c r="F1235" s="35">
        <v>1.1499999999999999</v>
      </c>
      <c r="G1235" s="38">
        <v>0.8165</v>
      </c>
      <c r="H1235" s="40"/>
      <c r="I1235" s="39"/>
      <c r="J1235" s="40">
        <v>321.89</v>
      </c>
      <c r="K1235" s="36"/>
      <c r="L1235" s="40">
        <v>262.82</v>
      </c>
      <c r="CE1235">
        <v>1</v>
      </c>
    </row>
    <row r="1236" spans="1:83" ht="28.5" x14ac:dyDescent="0.2">
      <c r="A1236" s="36"/>
      <c r="B1236" s="36" t="s">
        <v>532</v>
      </c>
      <c r="C1236" s="36" t="s">
        <v>533</v>
      </c>
      <c r="D1236" s="37" t="s">
        <v>520</v>
      </c>
      <c r="E1236" s="38">
        <v>0.28000000000000003</v>
      </c>
      <c r="F1236" s="35">
        <v>1.1499999999999999</v>
      </c>
      <c r="G1236" s="38">
        <v>0.32200000000000001</v>
      </c>
      <c r="H1236" s="40"/>
      <c r="I1236" s="39"/>
      <c r="J1236" s="40">
        <v>548.96</v>
      </c>
      <c r="K1236" s="36"/>
      <c r="L1236" s="40">
        <v>176.77</v>
      </c>
    </row>
    <row r="1237" spans="1:83" ht="28.5" x14ac:dyDescent="0.2">
      <c r="A1237" s="36"/>
      <c r="B1237" s="36" t="s">
        <v>526</v>
      </c>
      <c r="C1237" s="36" t="s">
        <v>757</v>
      </c>
      <c r="D1237" s="37" t="s">
        <v>517</v>
      </c>
      <c r="E1237" s="38">
        <v>0.28000000000000003</v>
      </c>
      <c r="F1237" s="35">
        <v>1.1499999999999999</v>
      </c>
      <c r="G1237" s="38">
        <v>0.32200000000000001</v>
      </c>
      <c r="H1237" s="40"/>
      <c r="I1237" s="39"/>
      <c r="J1237" s="40">
        <v>280.08999999999997</v>
      </c>
      <c r="K1237" s="36"/>
      <c r="L1237" s="40">
        <v>90.19</v>
      </c>
      <c r="CE1237">
        <v>1</v>
      </c>
    </row>
    <row r="1238" spans="1:83" ht="15" x14ac:dyDescent="0.2">
      <c r="A1238" s="35"/>
      <c r="B1238" s="38">
        <v>4</v>
      </c>
      <c r="C1238" s="35" t="s">
        <v>774</v>
      </c>
      <c r="D1238" s="37"/>
      <c r="E1238" s="41"/>
      <c r="F1238" s="38"/>
      <c r="G1238" s="41"/>
      <c r="H1238" s="38"/>
      <c r="I1238" s="38"/>
      <c r="J1238" s="38"/>
      <c r="K1238" s="38"/>
      <c r="L1238" s="42">
        <v>246.2</v>
      </c>
    </row>
    <row r="1239" spans="1:83" ht="14.25" x14ac:dyDescent="0.2">
      <c r="A1239" s="36"/>
      <c r="B1239" s="36" t="s">
        <v>534</v>
      </c>
      <c r="C1239" s="36" t="s">
        <v>535</v>
      </c>
      <c r="D1239" s="37" t="s">
        <v>258</v>
      </c>
      <c r="E1239" s="38">
        <v>0.1</v>
      </c>
      <c r="F1239" s="35"/>
      <c r="G1239" s="38">
        <v>0.1</v>
      </c>
      <c r="H1239" s="40">
        <v>238.29</v>
      </c>
      <c r="I1239" s="39">
        <v>1.72</v>
      </c>
      <c r="J1239" s="40">
        <v>409.86</v>
      </c>
      <c r="K1239" s="36"/>
      <c r="L1239" s="40">
        <v>40.99</v>
      </c>
    </row>
    <row r="1240" spans="1:83" ht="14.25" x14ac:dyDescent="0.2">
      <c r="A1240" s="36"/>
      <c r="B1240" s="36" t="s">
        <v>536</v>
      </c>
      <c r="C1240" s="36" t="s">
        <v>537</v>
      </c>
      <c r="D1240" s="37" t="s">
        <v>258</v>
      </c>
      <c r="E1240" s="38">
        <v>0.03</v>
      </c>
      <c r="F1240" s="35"/>
      <c r="G1240" s="38">
        <v>0.03</v>
      </c>
      <c r="H1240" s="40">
        <v>80.02</v>
      </c>
      <c r="I1240" s="39">
        <v>1.72</v>
      </c>
      <c r="J1240" s="40">
        <v>137.63</v>
      </c>
      <c r="K1240" s="36"/>
      <c r="L1240" s="40">
        <v>4.13</v>
      </c>
    </row>
    <row r="1241" spans="1:83" ht="14.25" x14ac:dyDescent="0.2">
      <c r="A1241" s="36"/>
      <c r="B1241" s="36" t="s">
        <v>538</v>
      </c>
      <c r="C1241" s="36" t="s">
        <v>539</v>
      </c>
      <c r="D1241" s="37" t="s">
        <v>258</v>
      </c>
      <c r="E1241" s="38">
        <v>0.02</v>
      </c>
      <c r="F1241" s="35"/>
      <c r="G1241" s="38">
        <v>0.02</v>
      </c>
      <c r="H1241" s="40">
        <v>56.11</v>
      </c>
      <c r="I1241" s="39">
        <v>1.59</v>
      </c>
      <c r="J1241" s="40">
        <v>89.21</v>
      </c>
      <c r="K1241" s="36"/>
      <c r="L1241" s="40">
        <v>1.78</v>
      </c>
    </row>
    <row r="1242" spans="1:83" ht="14.25" x14ac:dyDescent="0.2">
      <c r="A1242" s="36"/>
      <c r="B1242" s="36" t="s">
        <v>540</v>
      </c>
      <c r="C1242" s="36" t="s">
        <v>541</v>
      </c>
      <c r="D1242" s="37" t="s">
        <v>117</v>
      </c>
      <c r="E1242" s="38">
        <v>4.0000000000000002E-4</v>
      </c>
      <c r="F1242" s="35"/>
      <c r="G1242" s="38">
        <v>4.0000000000000002E-4</v>
      </c>
      <c r="H1242" s="40">
        <v>61265.39</v>
      </c>
      <c r="I1242" s="39">
        <v>1.33</v>
      </c>
      <c r="J1242" s="40">
        <v>81482.97</v>
      </c>
      <c r="K1242" s="36"/>
      <c r="L1242" s="40">
        <v>32.590000000000003</v>
      </c>
    </row>
    <row r="1243" spans="1:83" ht="14.25" x14ac:dyDescent="0.2">
      <c r="A1243" s="36"/>
      <c r="B1243" s="36" t="s">
        <v>542</v>
      </c>
      <c r="C1243" s="36" t="s">
        <v>543</v>
      </c>
      <c r="D1243" s="37" t="s">
        <v>117</v>
      </c>
      <c r="E1243" s="38">
        <v>1E-4</v>
      </c>
      <c r="F1243" s="35"/>
      <c r="G1243" s="38">
        <v>1E-4</v>
      </c>
      <c r="H1243" s="40">
        <v>80020.98</v>
      </c>
      <c r="I1243" s="39">
        <v>1.03</v>
      </c>
      <c r="J1243" s="40">
        <v>82421.61</v>
      </c>
      <c r="K1243" s="36"/>
      <c r="L1243" s="40">
        <v>8.24</v>
      </c>
    </row>
    <row r="1244" spans="1:83" ht="14.25" x14ac:dyDescent="0.2">
      <c r="A1244" s="36"/>
      <c r="B1244" s="36" t="s">
        <v>544</v>
      </c>
      <c r="C1244" s="43" t="s">
        <v>545</v>
      </c>
      <c r="D1244" s="44" t="s">
        <v>130</v>
      </c>
      <c r="E1244" s="45">
        <v>0.12</v>
      </c>
      <c r="F1244" s="46"/>
      <c r="G1244" s="45">
        <v>0.12</v>
      </c>
      <c r="H1244" s="47">
        <v>1031.73</v>
      </c>
      <c r="I1244" s="48">
        <v>1.28</v>
      </c>
      <c r="J1244" s="47">
        <v>1320.61</v>
      </c>
      <c r="K1244" s="43"/>
      <c r="L1244" s="47">
        <v>158.47</v>
      </c>
    </row>
    <row r="1245" spans="1:83" ht="15" x14ac:dyDescent="0.2">
      <c r="A1245" s="36"/>
      <c r="B1245" s="36"/>
      <c r="C1245" s="50" t="s">
        <v>759</v>
      </c>
      <c r="D1245" s="37"/>
      <c r="E1245" s="38"/>
      <c r="F1245" s="35"/>
      <c r="G1245" s="38"/>
      <c r="H1245" s="40"/>
      <c r="I1245" s="39"/>
      <c r="J1245" s="40"/>
      <c r="K1245" s="36"/>
      <c r="L1245" s="40">
        <v>3622.6800000000003</v>
      </c>
    </row>
    <row r="1246" spans="1:83" ht="14.25" x14ac:dyDescent="0.2">
      <c r="A1246" s="36"/>
      <c r="B1246" s="36"/>
      <c r="C1246" s="36" t="s">
        <v>760</v>
      </c>
      <c r="D1246" s="37"/>
      <c r="E1246" s="38"/>
      <c r="F1246" s="35"/>
      <c r="G1246" s="38"/>
      <c r="H1246" s="40"/>
      <c r="I1246" s="39"/>
      <c r="J1246" s="40"/>
      <c r="K1246" s="36"/>
      <c r="L1246" s="40">
        <v>1703.73</v>
      </c>
    </row>
    <row r="1247" spans="1:83" ht="14.25" x14ac:dyDescent="0.2">
      <c r="A1247" s="36"/>
      <c r="B1247" s="36" t="s">
        <v>6</v>
      </c>
      <c r="C1247" s="36" t="s">
        <v>761</v>
      </c>
      <c r="D1247" s="37" t="s">
        <v>707</v>
      </c>
      <c r="E1247" s="38">
        <v>103</v>
      </c>
      <c r="F1247" s="35"/>
      <c r="G1247" s="38">
        <v>103</v>
      </c>
      <c r="H1247" s="40"/>
      <c r="I1247" s="39"/>
      <c r="J1247" s="40"/>
      <c r="K1247" s="36"/>
      <c r="L1247" s="40">
        <v>1754.84</v>
      </c>
    </row>
    <row r="1248" spans="1:83" ht="14.25" x14ac:dyDescent="0.2">
      <c r="A1248" s="43"/>
      <c r="B1248" s="43" t="s">
        <v>7</v>
      </c>
      <c r="C1248" s="43" t="s">
        <v>762</v>
      </c>
      <c r="D1248" s="44" t="s">
        <v>707</v>
      </c>
      <c r="E1248" s="45">
        <v>60</v>
      </c>
      <c r="F1248" s="46"/>
      <c r="G1248" s="45">
        <v>60</v>
      </c>
      <c r="H1248" s="47"/>
      <c r="I1248" s="48"/>
      <c r="J1248" s="47"/>
      <c r="K1248" s="43"/>
      <c r="L1248" s="47">
        <v>1022.24</v>
      </c>
    </row>
    <row r="1249" spans="1:83" ht="15" x14ac:dyDescent="0.2">
      <c r="C1249" s="86" t="s">
        <v>763</v>
      </c>
      <c r="D1249" s="86"/>
      <c r="E1249" s="86"/>
      <c r="F1249" s="86"/>
      <c r="G1249" s="86"/>
      <c r="H1249" s="86"/>
      <c r="I1249" s="87">
        <v>6399.76</v>
      </c>
      <c r="J1249" s="87"/>
      <c r="K1249" s="87">
        <v>6399.76</v>
      </c>
      <c r="L1249" s="87"/>
      <c r="AD1249">
        <v>885.92</v>
      </c>
      <c r="AE1249">
        <v>516.07000000000005</v>
      </c>
      <c r="AN1249" s="49">
        <v>6399.76</v>
      </c>
      <c r="AO1249" s="49">
        <v>1672.75</v>
      </c>
      <c r="AQ1249" t="s">
        <v>764</v>
      </c>
      <c r="AR1249" s="49">
        <v>1350.72</v>
      </c>
      <c r="AT1249" s="49">
        <v>353.01</v>
      </c>
      <c r="AV1249" t="s">
        <v>764</v>
      </c>
      <c r="AW1249" s="49">
        <v>246.2</v>
      </c>
      <c r="AZ1249">
        <v>1754.84</v>
      </c>
      <c r="BA1249">
        <v>1022.24</v>
      </c>
      <c r="CD1249">
        <v>1</v>
      </c>
    </row>
    <row r="1250" spans="1:83" ht="42.75" x14ac:dyDescent="0.2">
      <c r="A1250" s="51" t="s">
        <v>323</v>
      </c>
      <c r="B1250" s="43" t="s">
        <v>13</v>
      </c>
      <c r="C1250" s="43" t="s">
        <v>324</v>
      </c>
      <c r="D1250" s="44" t="s">
        <v>5</v>
      </c>
      <c r="E1250" s="45">
        <v>1</v>
      </c>
      <c r="F1250" s="46"/>
      <c r="G1250" s="45">
        <v>1</v>
      </c>
      <c r="H1250" s="47"/>
      <c r="I1250" s="48"/>
      <c r="J1250" s="47">
        <v>12666.67</v>
      </c>
      <c r="K1250" s="43"/>
      <c r="L1250" s="47">
        <v>12666.67</v>
      </c>
    </row>
    <row r="1251" spans="1:83" ht="15" x14ac:dyDescent="0.2">
      <c r="C1251" s="86" t="s">
        <v>763</v>
      </c>
      <c r="D1251" s="86"/>
      <c r="E1251" s="86"/>
      <c r="F1251" s="86"/>
      <c r="G1251" s="86"/>
      <c r="H1251" s="86"/>
      <c r="I1251" s="87">
        <v>12666.67</v>
      </c>
      <c r="J1251" s="87"/>
      <c r="K1251" s="87">
        <v>12666.67</v>
      </c>
      <c r="L1251" s="87"/>
      <c r="AD1251">
        <v>0</v>
      </c>
      <c r="AE1251">
        <v>0</v>
      </c>
      <c r="AN1251" s="49">
        <v>12666.67</v>
      </c>
      <c r="AO1251">
        <v>0</v>
      </c>
      <c r="AQ1251" t="s">
        <v>764</v>
      </c>
      <c r="AR1251">
        <v>0</v>
      </c>
      <c r="AT1251">
        <v>0</v>
      </c>
      <c r="AV1251" t="s">
        <v>764</v>
      </c>
      <c r="AW1251" s="49">
        <v>12666.67</v>
      </c>
      <c r="AX1251" s="49">
        <v>12666.67</v>
      </c>
      <c r="AZ1251">
        <v>0</v>
      </c>
      <c r="BA1251">
        <v>0</v>
      </c>
      <c r="CD1251">
        <v>1</v>
      </c>
    </row>
    <row r="1252" spans="1:83" ht="42.75" x14ac:dyDescent="0.2">
      <c r="A1252" s="51" t="s">
        <v>325</v>
      </c>
      <c r="B1252" s="43" t="s">
        <v>39</v>
      </c>
      <c r="C1252" s="43" t="s">
        <v>326</v>
      </c>
      <c r="D1252" s="44" t="s">
        <v>5</v>
      </c>
      <c r="E1252" s="45">
        <v>1</v>
      </c>
      <c r="F1252" s="46"/>
      <c r="G1252" s="45">
        <v>1</v>
      </c>
      <c r="H1252" s="47"/>
      <c r="I1252" s="48"/>
      <c r="J1252" s="47">
        <v>2218.33</v>
      </c>
      <c r="K1252" s="43"/>
      <c r="L1252" s="47">
        <v>2218.33</v>
      </c>
    </row>
    <row r="1253" spans="1:83" ht="15" x14ac:dyDescent="0.2">
      <c r="C1253" s="86" t="s">
        <v>763</v>
      </c>
      <c r="D1253" s="86"/>
      <c r="E1253" s="86"/>
      <c r="F1253" s="86"/>
      <c r="G1253" s="86"/>
      <c r="H1253" s="86"/>
      <c r="I1253" s="87">
        <v>2218.33</v>
      </c>
      <c r="J1253" s="87"/>
      <c r="K1253" s="87">
        <v>2218.33</v>
      </c>
      <c r="L1253" s="87"/>
      <c r="AD1253">
        <v>0</v>
      </c>
      <c r="AE1253">
        <v>0</v>
      </c>
      <c r="AN1253" s="49">
        <v>2218.33</v>
      </c>
      <c r="AO1253">
        <v>0</v>
      </c>
      <c r="AQ1253" t="s">
        <v>764</v>
      </c>
      <c r="AR1253">
        <v>0</v>
      </c>
      <c r="AT1253">
        <v>0</v>
      </c>
      <c r="AV1253" t="s">
        <v>764</v>
      </c>
      <c r="AW1253" s="49">
        <v>2218.33</v>
      </c>
      <c r="AX1253" s="49">
        <v>2218.33</v>
      </c>
      <c r="AZ1253">
        <v>0</v>
      </c>
      <c r="BA1253">
        <v>0</v>
      </c>
      <c r="CD1253">
        <v>1</v>
      </c>
    </row>
    <row r="1254" spans="1:83" ht="108" x14ac:dyDescent="0.2">
      <c r="A1254" s="34" t="s">
        <v>327</v>
      </c>
      <c r="B1254" s="36" t="s">
        <v>771</v>
      </c>
      <c r="C1254" s="36" t="s">
        <v>772</v>
      </c>
      <c r="D1254" s="37" t="s">
        <v>5</v>
      </c>
      <c r="E1254" s="38">
        <v>3</v>
      </c>
      <c r="F1254" s="35"/>
      <c r="G1254" s="38">
        <v>3</v>
      </c>
      <c r="H1254" s="40"/>
      <c r="I1254" s="39"/>
      <c r="J1254" s="40"/>
      <c r="K1254" s="36"/>
      <c r="L1254" s="40"/>
    </row>
    <row r="1255" spans="1:83" ht="15" x14ac:dyDescent="0.2">
      <c r="A1255" s="35"/>
      <c r="B1255" s="38">
        <v>1</v>
      </c>
      <c r="C1255" s="35" t="s">
        <v>754</v>
      </c>
      <c r="D1255" s="37" t="s">
        <v>517</v>
      </c>
      <c r="E1255" s="41"/>
      <c r="F1255" s="38"/>
      <c r="G1255" s="41">
        <v>15.6975</v>
      </c>
      <c r="H1255" s="38"/>
      <c r="I1255" s="38"/>
      <c r="J1255" s="38"/>
      <c r="K1255" s="38"/>
      <c r="L1255" s="42">
        <v>4052.15</v>
      </c>
    </row>
    <row r="1256" spans="1:83" ht="28.5" x14ac:dyDescent="0.2">
      <c r="A1256" s="36"/>
      <c r="B1256" s="36" t="s">
        <v>527</v>
      </c>
      <c r="C1256" s="36" t="s">
        <v>528</v>
      </c>
      <c r="D1256" s="37" t="s">
        <v>517</v>
      </c>
      <c r="E1256" s="38">
        <v>4.55</v>
      </c>
      <c r="F1256" s="35">
        <v>1.1499999999999999</v>
      </c>
      <c r="G1256" s="38">
        <v>15.6975</v>
      </c>
      <c r="H1256" s="40"/>
      <c r="I1256" s="39"/>
      <c r="J1256" s="40">
        <v>258.14</v>
      </c>
      <c r="K1256" s="36"/>
      <c r="L1256" s="40">
        <v>4052.15</v>
      </c>
    </row>
    <row r="1257" spans="1:83" ht="15" x14ac:dyDescent="0.2">
      <c r="A1257" s="35"/>
      <c r="B1257" s="38">
        <v>2</v>
      </c>
      <c r="C1257" s="35" t="s">
        <v>755</v>
      </c>
      <c r="D1257" s="37"/>
      <c r="E1257" s="41"/>
      <c r="F1257" s="38"/>
      <c r="G1257" s="41"/>
      <c r="H1257" s="38"/>
      <c r="I1257" s="38"/>
      <c r="J1257" s="38"/>
      <c r="K1257" s="38"/>
      <c r="L1257" s="42">
        <v>5018.25</v>
      </c>
    </row>
    <row r="1258" spans="1:83" ht="15" x14ac:dyDescent="0.2">
      <c r="A1258" s="35"/>
      <c r="B1258" s="38"/>
      <c r="C1258" s="35" t="s">
        <v>758</v>
      </c>
      <c r="D1258" s="37" t="s">
        <v>517</v>
      </c>
      <c r="E1258" s="41"/>
      <c r="F1258" s="38"/>
      <c r="G1258" s="41">
        <v>3.4154999999999998</v>
      </c>
      <c r="H1258" s="38"/>
      <c r="I1258" s="38"/>
      <c r="J1258" s="38"/>
      <c r="K1258" s="38"/>
      <c r="L1258" s="42">
        <v>1059.04</v>
      </c>
      <c r="CE1258">
        <v>1</v>
      </c>
    </row>
    <row r="1259" spans="1:83" ht="42.75" x14ac:dyDescent="0.2">
      <c r="A1259" s="36"/>
      <c r="B1259" s="36" t="s">
        <v>529</v>
      </c>
      <c r="C1259" s="36" t="s">
        <v>530</v>
      </c>
      <c r="D1259" s="37" t="s">
        <v>520</v>
      </c>
      <c r="E1259" s="38">
        <v>0.71</v>
      </c>
      <c r="F1259" s="35">
        <v>1.1499999999999999</v>
      </c>
      <c r="G1259" s="38">
        <v>2.4495</v>
      </c>
      <c r="H1259" s="40"/>
      <c r="I1259" s="39"/>
      <c r="J1259" s="40">
        <v>1832.19</v>
      </c>
      <c r="K1259" s="36"/>
      <c r="L1259" s="40">
        <v>4487.95</v>
      </c>
    </row>
    <row r="1260" spans="1:83" ht="28.5" x14ac:dyDescent="0.2">
      <c r="A1260" s="36"/>
      <c r="B1260" s="36" t="s">
        <v>531</v>
      </c>
      <c r="C1260" s="36" t="s">
        <v>773</v>
      </c>
      <c r="D1260" s="37" t="s">
        <v>517</v>
      </c>
      <c r="E1260" s="38">
        <v>0.71</v>
      </c>
      <c r="F1260" s="35">
        <v>1.1499999999999999</v>
      </c>
      <c r="G1260" s="38">
        <v>2.4495</v>
      </c>
      <c r="H1260" s="40"/>
      <c r="I1260" s="39"/>
      <c r="J1260" s="40">
        <v>321.89</v>
      </c>
      <c r="K1260" s="36"/>
      <c r="L1260" s="40">
        <v>788.47</v>
      </c>
      <c r="CE1260">
        <v>1</v>
      </c>
    </row>
    <row r="1261" spans="1:83" ht="28.5" x14ac:dyDescent="0.2">
      <c r="A1261" s="36"/>
      <c r="B1261" s="36" t="s">
        <v>532</v>
      </c>
      <c r="C1261" s="36" t="s">
        <v>533</v>
      </c>
      <c r="D1261" s="37" t="s">
        <v>520</v>
      </c>
      <c r="E1261" s="38">
        <v>0.28000000000000003</v>
      </c>
      <c r="F1261" s="35">
        <v>1.1499999999999999</v>
      </c>
      <c r="G1261" s="38">
        <v>0.96599999999999997</v>
      </c>
      <c r="H1261" s="40"/>
      <c r="I1261" s="39"/>
      <c r="J1261" s="40">
        <v>548.96</v>
      </c>
      <c r="K1261" s="36"/>
      <c r="L1261" s="40">
        <v>530.29999999999995</v>
      </c>
    </row>
    <row r="1262" spans="1:83" ht="28.5" x14ac:dyDescent="0.2">
      <c r="A1262" s="36"/>
      <c r="B1262" s="36" t="s">
        <v>526</v>
      </c>
      <c r="C1262" s="36" t="s">
        <v>757</v>
      </c>
      <c r="D1262" s="37" t="s">
        <v>517</v>
      </c>
      <c r="E1262" s="38">
        <v>0.28000000000000003</v>
      </c>
      <c r="F1262" s="35">
        <v>1.1499999999999999</v>
      </c>
      <c r="G1262" s="38">
        <v>0.96599999999999997</v>
      </c>
      <c r="H1262" s="40"/>
      <c r="I1262" s="39"/>
      <c r="J1262" s="40">
        <v>280.08999999999997</v>
      </c>
      <c r="K1262" s="36"/>
      <c r="L1262" s="40">
        <v>270.57</v>
      </c>
      <c r="CE1262">
        <v>1</v>
      </c>
    </row>
    <row r="1263" spans="1:83" ht="15" x14ac:dyDescent="0.2">
      <c r="A1263" s="35"/>
      <c r="B1263" s="38">
        <v>4</v>
      </c>
      <c r="C1263" s="35" t="s">
        <v>774</v>
      </c>
      <c r="D1263" s="37"/>
      <c r="E1263" s="41"/>
      <c r="F1263" s="38"/>
      <c r="G1263" s="41"/>
      <c r="H1263" s="38"/>
      <c r="I1263" s="38"/>
      <c r="J1263" s="38"/>
      <c r="K1263" s="38"/>
      <c r="L1263" s="42">
        <v>738.63</v>
      </c>
    </row>
    <row r="1264" spans="1:83" ht="14.25" x14ac:dyDescent="0.2">
      <c r="A1264" s="36"/>
      <c r="B1264" s="36" t="s">
        <v>534</v>
      </c>
      <c r="C1264" s="36" t="s">
        <v>535</v>
      </c>
      <c r="D1264" s="37" t="s">
        <v>258</v>
      </c>
      <c r="E1264" s="38">
        <v>0.1</v>
      </c>
      <c r="F1264" s="35"/>
      <c r="G1264" s="38">
        <v>0.3</v>
      </c>
      <c r="H1264" s="40">
        <v>238.29</v>
      </c>
      <c r="I1264" s="39">
        <v>1.72</v>
      </c>
      <c r="J1264" s="40">
        <v>409.86</v>
      </c>
      <c r="K1264" s="36"/>
      <c r="L1264" s="40">
        <v>122.96</v>
      </c>
    </row>
    <row r="1265" spans="1:82" ht="14.25" x14ac:dyDescent="0.2">
      <c r="A1265" s="36"/>
      <c r="B1265" s="36" t="s">
        <v>536</v>
      </c>
      <c r="C1265" s="36" t="s">
        <v>537</v>
      </c>
      <c r="D1265" s="37" t="s">
        <v>258</v>
      </c>
      <c r="E1265" s="38">
        <v>0.03</v>
      </c>
      <c r="F1265" s="35"/>
      <c r="G1265" s="38">
        <v>0.09</v>
      </c>
      <c r="H1265" s="40">
        <v>80.02</v>
      </c>
      <c r="I1265" s="39">
        <v>1.72</v>
      </c>
      <c r="J1265" s="40">
        <v>137.63</v>
      </c>
      <c r="K1265" s="36"/>
      <c r="L1265" s="40">
        <v>12.39</v>
      </c>
    </row>
    <row r="1266" spans="1:82" ht="14.25" x14ac:dyDescent="0.2">
      <c r="A1266" s="36"/>
      <c r="B1266" s="36" t="s">
        <v>538</v>
      </c>
      <c r="C1266" s="36" t="s">
        <v>539</v>
      </c>
      <c r="D1266" s="37" t="s">
        <v>258</v>
      </c>
      <c r="E1266" s="38">
        <v>0.02</v>
      </c>
      <c r="F1266" s="35"/>
      <c r="G1266" s="38">
        <v>0.06</v>
      </c>
      <c r="H1266" s="40">
        <v>56.11</v>
      </c>
      <c r="I1266" s="39">
        <v>1.59</v>
      </c>
      <c r="J1266" s="40">
        <v>89.21</v>
      </c>
      <c r="K1266" s="36"/>
      <c r="L1266" s="40">
        <v>5.35</v>
      </c>
    </row>
    <row r="1267" spans="1:82" ht="14.25" x14ac:dyDescent="0.2">
      <c r="A1267" s="36"/>
      <c r="B1267" s="36" t="s">
        <v>540</v>
      </c>
      <c r="C1267" s="36" t="s">
        <v>541</v>
      </c>
      <c r="D1267" s="37" t="s">
        <v>117</v>
      </c>
      <c r="E1267" s="38">
        <v>4.0000000000000002E-4</v>
      </c>
      <c r="F1267" s="35"/>
      <c r="G1267" s="38">
        <v>1.1999999999999999E-3</v>
      </c>
      <c r="H1267" s="40">
        <v>61265.39</v>
      </c>
      <c r="I1267" s="39">
        <v>1.33</v>
      </c>
      <c r="J1267" s="40">
        <v>81482.97</v>
      </c>
      <c r="K1267" s="36"/>
      <c r="L1267" s="40">
        <v>97.78</v>
      </c>
    </row>
    <row r="1268" spans="1:82" ht="14.25" x14ac:dyDescent="0.2">
      <c r="A1268" s="36"/>
      <c r="B1268" s="36" t="s">
        <v>542</v>
      </c>
      <c r="C1268" s="36" t="s">
        <v>543</v>
      </c>
      <c r="D1268" s="37" t="s">
        <v>117</v>
      </c>
      <c r="E1268" s="38">
        <v>1E-4</v>
      </c>
      <c r="F1268" s="35"/>
      <c r="G1268" s="38">
        <v>2.9999999999999997E-4</v>
      </c>
      <c r="H1268" s="40">
        <v>80020.98</v>
      </c>
      <c r="I1268" s="39">
        <v>1.03</v>
      </c>
      <c r="J1268" s="40">
        <v>82421.61</v>
      </c>
      <c r="K1268" s="36"/>
      <c r="L1268" s="40">
        <v>24.73</v>
      </c>
    </row>
    <row r="1269" spans="1:82" ht="14.25" x14ac:dyDescent="0.2">
      <c r="A1269" s="36"/>
      <c r="B1269" s="36" t="s">
        <v>544</v>
      </c>
      <c r="C1269" s="43" t="s">
        <v>545</v>
      </c>
      <c r="D1269" s="44" t="s">
        <v>130</v>
      </c>
      <c r="E1269" s="45">
        <v>0.12</v>
      </c>
      <c r="F1269" s="46"/>
      <c r="G1269" s="45">
        <v>0.36</v>
      </c>
      <c r="H1269" s="47">
        <v>1031.73</v>
      </c>
      <c r="I1269" s="48">
        <v>1.28</v>
      </c>
      <c r="J1269" s="47">
        <v>1320.61</v>
      </c>
      <c r="K1269" s="43"/>
      <c r="L1269" s="47">
        <v>475.42</v>
      </c>
    </row>
    <row r="1270" spans="1:82" ht="15" x14ac:dyDescent="0.2">
      <c r="A1270" s="36"/>
      <c r="B1270" s="36"/>
      <c r="C1270" s="50" t="s">
        <v>759</v>
      </c>
      <c r="D1270" s="37"/>
      <c r="E1270" s="38"/>
      <c r="F1270" s="35"/>
      <c r="G1270" s="38"/>
      <c r="H1270" s="40"/>
      <c r="I1270" s="39"/>
      <c r="J1270" s="40"/>
      <c r="K1270" s="36"/>
      <c r="L1270" s="40">
        <v>10868.069999999998</v>
      </c>
    </row>
    <row r="1271" spans="1:82" ht="14.25" x14ac:dyDescent="0.2">
      <c r="A1271" s="36"/>
      <c r="B1271" s="36"/>
      <c r="C1271" s="36" t="s">
        <v>760</v>
      </c>
      <c r="D1271" s="37"/>
      <c r="E1271" s="38"/>
      <c r="F1271" s="35"/>
      <c r="G1271" s="38"/>
      <c r="H1271" s="40"/>
      <c r="I1271" s="39"/>
      <c r="J1271" s="40"/>
      <c r="K1271" s="36"/>
      <c r="L1271" s="40">
        <v>5111.1900000000005</v>
      </c>
    </row>
    <row r="1272" spans="1:82" ht="14.25" x14ac:dyDescent="0.2">
      <c r="A1272" s="36"/>
      <c r="B1272" s="36" t="s">
        <v>6</v>
      </c>
      <c r="C1272" s="36" t="s">
        <v>761</v>
      </c>
      <c r="D1272" s="37" t="s">
        <v>707</v>
      </c>
      <c r="E1272" s="38">
        <v>103</v>
      </c>
      <c r="F1272" s="35"/>
      <c r="G1272" s="38">
        <v>103</v>
      </c>
      <c r="H1272" s="40"/>
      <c r="I1272" s="39"/>
      <c r="J1272" s="40"/>
      <c r="K1272" s="36"/>
      <c r="L1272" s="40">
        <v>5264.53</v>
      </c>
    </row>
    <row r="1273" spans="1:82" ht="14.25" x14ac:dyDescent="0.2">
      <c r="A1273" s="43"/>
      <c r="B1273" s="43" t="s">
        <v>7</v>
      </c>
      <c r="C1273" s="43" t="s">
        <v>762</v>
      </c>
      <c r="D1273" s="44" t="s">
        <v>707</v>
      </c>
      <c r="E1273" s="45">
        <v>60</v>
      </c>
      <c r="F1273" s="46"/>
      <c r="G1273" s="45">
        <v>60</v>
      </c>
      <c r="H1273" s="47"/>
      <c r="I1273" s="48"/>
      <c r="J1273" s="47"/>
      <c r="K1273" s="43"/>
      <c r="L1273" s="47">
        <v>3066.71</v>
      </c>
    </row>
    <row r="1274" spans="1:82" ht="15" x14ac:dyDescent="0.2">
      <c r="C1274" s="86" t="s">
        <v>763</v>
      </c>
      <c r="D1274" s="86"/>
      <c r="E1274" s="86"/>
      <c r="F1274" s="86"/>
      <c r="G1274" s="86"/>
      <c r="H1274" s="86"/>
      <c r="I1274" s="87">
        <v>6399.7699999999995</v>
      </c>
      <c r="J1274" s="87"/>
      <c r="K1274" s="87">
        <v>19199.309999999998</v>
      </c>
      <c r="L1274" s="87"/>
      <c r="AD1274">
        <v>2657.77</v>
      </c>
      <c r="AE1274">
        <v>1548.22</v>
      </c>
      <c r="AN1274" s="49">
        <v>19199.309999999998</v>
      </c>
      <c r="AO1274" s="49">
        <v>5018.25</v>
      </c>
      <c r="AQ1274" t="s">
        <v>764</v>
      </c>
      <c r="AR1274" s="49">
        <v>4052.15</v>
      </c>
      <c r="AT1274" s="49">
        <v>1059.04</v>
      </c>
      <c r="AV1274" t="s">
        <v>764</v>
      </c>
      <c r="AW1274" s="49">
        <v>738.63</v>
      </c>
      <c r="AZ1274">
        <v>5264.53</v>
      </c>
      <c r="BA1274">
        <v>3066.71</v>
      </c>
      <c r="CD1274">
        <v>1</v>
      </c>
    </row>
    <row r="1275" spans="1:82" ht="42.75" x14ac:dyDescent="0.2">
      <c r="A1275" s="51" t="s">
        <v>328</v>
      </c>
      <c r="B1275" s="43" t="s">
        <v>13</v>
      </c>
      <c r="C1275" s="43" t="s">
        <v>324</v>
      </c>
      <c r="D1275" s="44" t="s">
        <v>5</v>
      </c>
      <c r="E1275" s="45">
        <v>3</v>
      </c>
      <c r="F1275" s="46"/>
      <c r="G1275" s="45">
        <v>3</v>
      </c>
      <c r="H1275" s="47"/>
      <c r="I1275" s="48"/>
      <c r="J1275" s="47">
        <v>12666.67</v>
      </c>
      <c r="K1275" s="43"/>
      <c r="L1275" s="47">
        <v>38000.01</v>
      </c>
    </row>
    <row r="1276" spans="1:82" ht="15" x14ac:dyDescent="0.2">
      <c r="C1276" s="86" t="s">
        <v>763</v>
      </c>
      <c r="D1276" s="86"/>
      <c r="E1276" s="86"/>
      <c r="F1276" s="86"/>
      <c r="G1276" s="86"/>
      <c r="H1276" s="86"/>
      <c r="I1276" s="87">
        <v>12666.67</v>
      </c>
      <c r="J1276" s="87"/>
      <c r="K1276" s="87">
        <v>38000.01</v>
      </c>
      <c r="L1276" s="87"/>
      <c r="AD1276">
        <v>0</v>
      </c>
      <c r="AE1276">
        <v>0</v>
      </c>
      <c r="AN1276" s="49">
        <v>38000.01</v>
      </c>
      <c r="AO1276">
        <v>0</v>
      </c>
      <c r="AQ1276" t="s">
        <v>764</v>
      </c>
      <c r="AR1276">
        <v>0</v>
      </c>
      <c r="AT1276">
        <v>0</v>
      </c>
      <c r="AV1276" t="s">
        <v>764</v>
      </c>
      <c r="AW1276" s="49">
        <v>38000.01</v>
      </c>
      <c r="AX1276" s="49">
        <v>38000.01</v>
      </c>
      <c r="AZ1276">
        <v>0</v>
      </c>
      <c r="BA1276">
        <v>0</v>
      </c>
      <c r="CD1276">
        <v>1</v>
      </c>
    </row>
    <row r="1277" spans="1:82" ht="108" x14ac:dyDescent="0.2">
      <c r="A1277" s="34" t="s">
        <v>329</v>
      </c>
      <c r="B1277" s="36" t="s">
        <v>777</v>
      </c>
      <c r="C1277" s="36" t="s">
        <v>778</v>
      </c>
      <c r="D1277" s="37" t="s">
        <v>5</v>
      </c>
      <c r="E1277" s="38">
        <v>3</v>
      </c>
      <c r="F1277" s="35"/>
      <c r="G1277" s="38">
        <v>3</v>
      </c>
      <c r="H1277" s="40"/>
      <c r="I1277" s="39"/>
      <c r="J1277" s="40"/>
      <c r="K1277" s="36"/>
      <c r="L1277" s="40"/>
    </row>
    <row r="1278" spans="1:82" ht="15" x14ac:dyDescent="0.2">
      <c r="A1278" s="35"/>
      <c r="B1278" s="38">
        <v>1</v>
      </c>
      <c r="C1278" s="35" t="s">
        <v>754</v>
      </c>
      <c r="D1278" s="37" t="s">
        <v>517</v>
      </c>
      <c r="E1278" s="41"/>
      <c r="F1278" s="38"/>
      <c r="G1278" s="41">
        <v>26.737500000000001</v>
      </c>
      <c r="H1278" s="38"/>
      <c r="I1278" s="38"/>
      <c r="J1278" s="38"/>
      <c r="K1278" s="38"/>
      <c r="L1278" s="42">
        <v>6902.02</v>
      </c>
    </row>
    <row r="1279" spans="1:82" ht="28.5" x14ac:dyDescent="0.2">
      <c r="A1279" s="36"/>
      <c r="B1279" s="36" t="s">
        <v>527</v>
      </c>
      <c r="C1279" s="36" t="s">
        <v>528</v>
      </c>
      <c r="D1279" s="37" t="s">
        <v>517</v>
      </c>
      <c r="E1279" s="38">
        <v>7.75</v>
      </c>
      <c r="F1279" s="35">
        <v>1.1499999999999999</v>
      </c>
      <c r="G1279" s="38">
        <v>26.737500000000001</v>
      </c>
      <c r="H1279" s="40"/>
      <c r="I1279" s="39"/>
      <c r="J1279" s="40">
        <v>258.14</v>
      </c>
      <c r="K1279" s="36"/>
      <c r="L1279" s="40">
        <v>6902.02</v>
      </c>
    </row>
    <row r="1280" spans="1:82" ht="15" x14ac:dyDescent="0.2">
      <c r="A1280" s="35"/>
      <c r="B1280" s="38">
        <v>2</v>
      </c>
      <c r="C1280" s="35" t="s">
        <v>755</v>
      </c>
      <c r="D1280" s="37"/>
      <c r="E1280" s="41"/>
      <c r="F1280" s="38"/>
      <c r="G1280" s="41"/>
      <c r="H1280" s="38"/>
      <c r="I1280" s="38"/>
      <c r="J1280" s="38"/>
      <c r="K1280" s="38"/>
      <c r="L1280" s="42">
        <v>11250.279999999999</v>
      </c>
    </row>
    <row r="1281" spans="1:83" ht="15" x14ac:dyDescent="0.2">
      <c r="A1281" s="35"/>
      <c r="B1281" s="38"/>
      <c r="C1281" s="35" t="s">
        <v>758</v>
      </c>
      <c r="D1281" s="37" t="s">
        <v>517</v>
      </c>
      <c r="E1281" s="41"/>
      <c r="F1281" s="38"/>
      <c r="G1281" s="41">
        <v>7.3484999999999996</v>
      </c>
      <c r="H1281" s="38"/>
      <c r="I1281" s="38"/>
      <c r="J1281" s="38"/>
      <c r="K1281" s="38"/>
      <c r="L1281" s="42">
        <v>2293.31</v>
      </c>
      <c r="CE1281">
        <v>1</v>
      </c>
    </row>
    <row r="1282" spans="1:83" ht="42.75" x14ac:dyDescent="0.2">
      <c r="A1282" s="36"/>
      <c r="B1282" s="36" t="s">
        <v>529</v>
      </c>
      <c r="C1282" s="36" t="s">
        <v>530</v>
      </c>
      <c r="D1282" s="37" t="s">
        <v>520</v>
      </c>
      <c r="E1282" s="38">
        <v>1.63</v>
      </c>
      <c r="F1282" s="35">
        <v>1.1499999999999999</v>
      </c>
      <c r="G1282" s="38">
        <v>5.6234999999999999</v>
      </c>
      <c r="H1282" s="40"/>
      <c r="I1282" s="39"/>
      <c r="J1282" s="40">
        <v>1832.19</v>
      </c>
      <c r="K1282" s="36"/>
      <c r="L1282" s="40">
        <v>10303.32</v>
      </c>
    </row>
    <row r="1283" spans="1:83" ht="28.5" x14ac:dyDescent="0.2">
      <c r="A1283" s="36"/>
      <c r="B1283" s="36" t="s">
        <v>531</v>
      </c>
      <c r="C1283" s="36" t="s">
        <v>773</v>
      </c>
      <c r="D1283" s="37" t="s">
        <v>517</v>
      </c>
      <c r="E1283" s="38">
        <v>1.63</v>
      </c>
      <c r="F1283" s="35">
        <v>1.1499999999999999</v>
      </c>
      <c r="G1283" s="38">
        <v>5.6234999999999999</v>
      </c>
      <c r="H1283" s="40"/>
      <c r="I1283" s="39"/>
      <c r="J1283" s="40">
        <v>321.89</v>
      </c>
      <c r="K1283" s="36"/>
      <c r="L1283" s="40">
        <v>1810.15</v>
      </c>
      <c r="CE1283">
        <v>1</v>
      </c>
    </row>
    <row r="1284" spans="1:83" ht="28.5" x14ac:dyDescent="0.2">
      <c r="A1284" s="36"/>
      <c r="B1284" s="36" t="s">
        <v>532</v>
      </c>
      <c r="C1284" s="36" t="s">
        <v>533</v>
      </c>
      <c r="D1284" s="37" t="s">
        <v>520</v>
      </c>
      <c r="E1284" s="38">
        <v>0.5</v>
      </c>
      <c r="F1284" s="35">
        <v>1.1499999999999999</v>
      </c>
      <c r="G1284" s="38">
        <v>1.7250000000000001</v>
      </c>
      <c r="H1284" s="40"/>
      <c r="I1284" s="39"/>
      <c r="J1284" s="40">
        <v>548.96</v>
      </c>
      <c r="K1284" s="36"/>
      <c r="L1284" s="40">
        <v>946.96</v>
      </c>
    </row>
    <row r="1285" spans="1:83" ht="28.5" x14ac:dyDescent="0.2">
      <c r="A1285" s="36"/>
      <c r="B1285" s="36" t="s">
        <v>526</v>
      </c>
      <c r="C1285" s="36" t="s">
        <v>757</v>
      </c>
      <c r="D1285" s="37" t="s">
        <v>517</v>
      </c>
      <c r="E1285" s="38">
        <v>0.5</v>
      </c>
      <c r="F1285" s="35">
        <v>1.1499999999999999</v>
      </c>
      <c r="G1285" s="38">
        <v>1.7250000000000001</v>
      </c>
      <c r="H1285" s="40"/>
      <c r="I1285" s="39"/>
      <c r="J1285" s="40">
        <v>280.08999999999997</v>
      </c>
      <c r="K1285" s="36"/>
      <c r="L1285" s="40">
        <v>483.16</v>
      </c>
      <c r="CE1285">
        <v>1</v>
      </c>
    </row>
    <row r="1286" spans="1:83" ht="15" x14ac:dyDescent="0.2">
      <c r="A1286" s="35"/>
      <c r="B1286" s="38">
        <v>4</v>
      </c>
      <c r="C1286" s="35" t="s">
        <v>774</v>
      </c>
      <c r="D1286" s="37"/>
      <c r="E1286" s="41"/>
      <c r="F1286" s="38"/>
      <c r="G1286" s="41"/>
      <c r="H1286" s="38"/>
      <c r="I1286" s="38"/>
      <c r="J1286" s="38"/>
      <c r="K1286" s="38"/>
      <c r="L1286" s="42">
        <v>738.63</v>
      </c>
    </row>
    <row r="1287" spans="1:83" ht="14.25" x14ac:dyDescent="0.2">
      <c r="A1287" s="36"/>
      <c r="B1287" s="36" t="s">
        <v>534</v>
      </c>
      <c r="C1287" s="36" t="s">
        <v>535</v>
      </c>
      <c r="D1287" s="37" t="s">
        <v>258</v>
      </c>
      <c r="E1287" s="38">
        <v>0.1</v>
      </c>
      <c r="F1287" s="35"/>
      <c r="G1287" s="38">
        <v>0.3</v>
      </c>
      <c r="H1287" s="40">
        <v>238.29</v>
      </c>
      <c r="I1287" s="39">
        <v>1.72</v>
      </c>
      <c r="J1287" s="40">
        <v>409.86</v>
      </c>
      <c r="K1287" s="36"/>
      <c r="L1287" s="40">
        <v>122.96</v>
      </c>
    </row>
    <row r="1288" spans="1:83" ht="14.25" x14ac:dyDescent="0.2">
      <c r="A1288" s="36"/>
      <c r="B1288" s="36" t="s">
        <v>536</v>
      </c>
      <c r="C1288" s="36" t="s">
        <v>537</v>
      </c>
      <c r="D1288" s="37" t="s">
        <v>258</v>
      </c>
      <c r="E1288" s="38">
        <v>0.03</v>
      </c>
      <c r="F1288" s="35"/>
      <c r="G1288" s="38">
        <v>0.09</v>
      </c>
      <c r="H1288" s="40">
        <v>80.02</v>
      </c>
      <c r="I1288" s="39">
        <v>1.72</v>
      </c>
      <c r="J1288" s="40">
        <v>137.63</v>
      </c>
      <c r="K1288" s="36"/>
      <c r="L1288" s="40">
        <v>12.39</v>
      </c>
    </row>
    <row r="1289" spans="1:83" ht="14.25" x14ac:dyDescent="0.2">
      <c r="A1289" s="36"/>
      <c r="B1289" s="36" t="s">
        <v>538</v>
      </c>
      <c r="C1289" s="36" t="s">
        <v>539</v>
      </c>
      <c r="D1289" s="37" t="s">
        <v>258</v>
      </c>
      <c r="E1289" s="38">
        <v>0.02</v>
      </c>
      <c r="F1289" s="35"/>
      <c r="G1289" s="38">
        <v>0.06</v>
      </c>
      <c r="H1289" s="40">
        <v>56.11</v>
      </c>
      <c r="I1289" s="39">
        <v>1.59</v>
      </c>
      <c r="J1289" s="40">
        <v>89.21</v>
      </c>
      <c r="K1289" s="36"/>
      <c r="L1289" s="40">
        <v>5.35</v>
      </c>
    </row>
    <row r="1290" spans="1:83" ht="14.25" x14ac:dyDescent="0.2">
      <c r="A1290" s="36"/>
      <c r="B1290" s="36" t="s">
        <v>540</v>
      </c>
      <c r="C1290" s="36" t="s">
        <v>541</v>
      </c>
      <c r="D1290" s="37" t="s">
        <v>117</v>
      </c>
      <c r="E1290" s="38">
        <v>4.0000000000000002E-4</v>
      </c>
      <c r="F1290" s="35"/>
      <c r="G1290" s="38">
        <v>1.1999999999999999E-3</v>
      </c>
      <c r="H1290" s="40">
        <v>61265.39</v>
      </c>
      <c r="I1290" s="39">
        <v>1.33</v>
      </c>
      <c r="J1290" s="40">
        <v>81482.97</v>
      </c>
      <c r="K1290" s="36"/>
      <c r="L1290" s="40">
        <v>97.78</v>
      </c>
    </row>
    <row r="1291" spans="1:83" ht="14.25" x14ac:dyDescent="0.2">
      <c r="A1291" s="36"/>
      <c r="B1291" s="36" t="s">
        <v>542</v>
      </c>
      <c r="C1291" s="36" t="s">
        <v>543</v>
      </c>
      <c r="D1291" s="37" t="s">
        <v>117</v>
      </c>
      <c r="E1291" s="38">
        <v>1E-4</v>
      </c>
      <c r="F1291" s="35"/>
      <c r="G1291" s="38">
        <v>2.9999999999999997E-4</v>
      </c>
      <c r="H1291" s="40">
        <v>80020.98</v>
      </c>
      <c r="I1291" s="39">
        <v>1.03</v>
      </c>
      <c r="J1291" s="40">
        <v>82421.61</v>
      </c>
      <c r="K1291" s="36"/>
      <c r="L1291" s="40">
        <v>24.73</v>
      </c>
    </row>
    <row r="1292" spans="1:83" ht="14.25" x14ac:dyDescent="0.2">
      <c r="A1292" s="36"/>
      <c r="B1292" s="36" t="s">
        <v>544</v>
      </c>
      <c r="C1292" s="43" t="s">
        <v>545</v>
      </c>
      <c r="D1292" s="44" t="s">
        <v>130</v>
      </c>
      <c r="E1292" s="45">
        <v>0.12</v>
      </c>
      <c r="F1292" s="46"/>
      <c r="G1292" s="45">
        <v>0.36</v>
      </c>
      <c r="H1292" s="47">
        <v>1031.73</v>
      </c>
      <c r="I1292" s="48">
        <v>1.28</v>
      </c>
      <c r="J1292" s="47">
        <v>1320.61</v>
      </c>
      <c r="K1292" s="43"/>
      <c r="L1292" s="47">
        <v>475.42</v>
      </c>
    </row>
    <row r="1293" spans="1:83" ht="15" x14ac:dyDescent="0.2">
      <c r="A1293" s="36"/>
      <c r="B1293" s="36"/>
      <c r="C1293" s="50" t="s">
        <v>759</v>
      </c>
      <c r="D1293" s="37"/>
      <c r="E1293" s="38"/>
      <c r="F1293" s="35"/>
      <c r="G1293" s="38"/>
      <c r="H1293" s="40"/>
      <c r="I1293" s="39"/>
      <c r="J1293" s="40"/>
      <c r="K1293" s="36"/>
      <c r="L1293" s="40">
        <v>21184.240000000002</v>
      </c>
    </row>
    <row r="1294" spans="1:83" ht="14.25" x14ac:dyDescent="0.2">
      <c r="A1294" s="36"/>
      <c r="B1294" s="36"/>
      <c r="C1294" s="36" t="s">
        <v>760</v>
      </c>
      <c r="D1294" s="37"/>
      <c r="E1294" s="38"/>
      <c r="F1294" s="35"/>
      <c r="G1294" s="38"/>
      <c r="H1294" s="40"/>
      <c r="I1294" s="39"/>
      <c r="J1294" s="40"/>
      <c r="K1294" s="36"/>
      <c r="L1294" s="40">
        <v>9195.33</v>
      </c>
    </row>
    <row r="1295" spans="1:83" ht="14.25" x14ac:dyDescent="0.2">
      <c r="A1295" s="36"/>
      <c r="B1295" s="36" t="s">
        <v>6</v>
      </c>
      <c r="C1295" s="36" t="s">
        <v>761</v>
      </c>
      <c r="D1295" s="37" t="s">
        <v>707</v>
      </c>
      <c r="E1295" s="38">
        <v>103</v>
      </c>
      <c r="F1295" s="35"/>
      <c r="G1295" s="38">
        <v>103</v>
      </c>
      <c r="H1295" s="40"/>
      <c r="I1295" s="39"/>
      <c r="J1295" s="40"/>
      <c r="K1295" s="36"/>
      <c r="L1295" s="40">
        <v>9471.19</v>
      </c>
    </row>
    <row r="1296" spans="1:83" ht="14.25" x14ac:dyDescent="0.2">
      <c r="A1296" s="43"/>
      <c r="B1296" s="43" t="s">
        <v>7</v>
      </c>
      <c r="C1296" s="43" t="s">
        <v>762</v>
      </c>
      <c r="D1296" s="44" t="s">
        <v>707</v>
      </c>
      <c r="E1296" s="45">
        <v>60</v>
      </c>
      <c r="F1296" s="46"/>
      <c r="G1296" s="45">
        <v>60</v>
      </c>
      <c r="H1296" s="47"/>
      <c r="I1296" s="48"/>
      <c r="J1296" s="47"/>
      <c r="K1296" s="43"/>
      <c r="L1296" s="47">
        <v>5517.2</v>
      </c>
    </row>
    <row r="1297" spans="1:82" ht="15" x14ac:dyDescent="0.2">
      <c r="C1297" s="86" t="s">
        <v>763</v>
      </c>
      <c r="D1297" s="86"/>
      <c r="E1297" s="86"/>
      <c r="F1297" s="86"/>
      <c r="G1297" s="86"/>
      <c r="H1297" s="86"/>
      <c r="I1297" s="87">
        <v>12057.543333333333</v>
      </c>
      <c r="J1297" s="87"/>
      <c r="K1297" s="87">
        <v>36172.629999999997</v>
      </c>
      <c r="L1297" s="87"/>
      <c r="AD1297">
        <v>2657.77</v>
      </c>
      <c r="AE1297">
        <v>1548.22</v>
      </c>
      <c r="AN1297" s="49">
        <v>36172.629999999997</v>
      </c>
      <c r="AO1297" s="49">
        <v>11250.279999999999</v>
      </c>
      <c r="AQ1297" t="s">
        <v>764</v>
      </c>
      <c r="AR1297" s="49">
        <v>6902.02</v>
      </c>
      <c r="AT1297" s="49">
        <v>2293.31</v>
      </c>
      <c r="AV1297" t="s">
        <v>764</v>
      </c>
      <c r="AW1297" s="49">
        <v>738.63</v>
      </c>
      <c r="AZ1297">
        <v>9471.19</v>
      </c>
      <c r="BA1297">
        <v>5517.2</v>
      </c>
      <c r="CD1297">
        <v>1</v>
      </c>
    </row>
    <row r="1298" spans="1:82" ht="42.75" x14ac:dyDescent="0.2">
      <c r="A1298" s="51" t="s">
        <v>330</v>
      </c>
      <c r="B1298" s="43" t="s">
        <v>13</v>
      </c>
      <c r="C1298" s="43" t="s">
        <v>324</v>
      </c>
      <c r="D1298" s="44" t="s">
        <v>5</v>
      </c>
      <c r="E1298" s="45">
        <v>6</v>
      </c>
      <c r="F1298" s="46"/>
      <c r="G1298" s="45">
        <v>6</v>
      </c>
      <c r="H1298" s="47"/>
      <c r="I1298" s="48"/>
      <c r="J1298" s="47">
        <v>12666.67</v>
      </c>
      <c r="K1298" s="43"/>
      <c r="L1298" s="47">
        <v>76000.02</v>
      </c>
    </row>
    <row r="1299" spans="1:82" ht="15" x14ac:dyDescent="0.2">
      <c r="C1299" s="86" t="s">
        <v>763</v>
      </c>
      <c r="D1299" s="86"/>
      <c r="E1299" s="86"/>
      <c r="F1299" s="86"/>
      <c r="G1299" s="86"/>
      <c r="H1299" s="86"/>
      <c r="I1299" s="87">
        <v>12666.67</v>
      </c>
      <c r="J1299" s="87"/>
      <c r="K1299" s="87">
        <v>76000.02</v>
      </c>
      <c r="L1299" s="87"/>
      <c r="AD1299">
        <v>0</v>
      </c>
      <c r="AE1299">
        <v>0</v>
      </c>
      <c r="AN1299" s="49">
        <v>76000.02</v>
      </c>
      <c r="AO1299">
        <v>0</v>
      </c>
      <c r="AQ1299" t="s">
        <v>764</v>
      </c>
      <c r="AR1299">
        <v>0</v>
      </c>
      <c r="AT1299">
        <v>0</v>
      </c>
      <c r="AV1299" t="s">
        <v>764</v>
      </c>
      <c r="AW1299" s="49">
        <v>76000.02</v>
      </c>
      <c r="AX1299" s="49">
        <v>76000.02</v>
      </c>
      <c r="AZ1299">
        <v>0</v>
      </c>
      <c r="BA1299">
        <v>0</v>
      </c>
      <c r="CD1299">
        <v>1</v>
      </c>
    </row>
    <row r="1300" spans="1:82" ht="42.75" x14ac:dyDescent="0.2">
      <c r="A1300" s="51" t="s">
        <v>331</v>
      </c>
      <c r="B1300" s="43" t="s">
        <v>39</v>
      </c>
      <c r="C1300" s="43" t="s">
        <v>326</v>
      </c>
      <c r="D1300" s="44" t="s">
        <v>5</v>
      </c>
      <c r="E1300" s="45">
        <v>3</v>
      </c>
      <c r="F1300" s="46"/>
      <c r="G1300" s="45">
        <v>3</v>
      </c>
      <c r="H1300" s="47"/>
      <c r="I1300" s="48"/>
      <c r="J1300" s="47">
        <v>2218.33</v>
      </c>
      <c r="K1300" s="43"/>
      <c r="L1300" s="47">
        <v>6654.99</v>
      </c>
    </row>
    <row r="1301" spans="1:82" ht="15" x14ac:dyDescent="0.2">
      <c r="C1301" s="86" t="s">
        <v>763</v>
      </c>
      <c r="D1301" s="86"/>
      <c r="E1301" s="86"/>
      <c r="F1301" s="86"/>
      <c r="G1301" s="86"/>
      <c r="H1301" s="86"/>
      <c r="I1301" s="87">
        <v>2218.33</v>
      </c>
      <c r="J1301" s="87"/>
      <c r="K1301" s="87">
        <v>6654.99</v>
      </c>
      <c r="L1301" s="87"/>
      <c r="AD1301">
        <v>0</v>
      </c>
      <c r="AE1301">
        <v>0</v>
      </c>
      <c r="AN1301" s="49">
        <v>6654.99</v>
      </c>
      <c r="AO1301">
        <v>0</v>
      </c>
      <c r="AQ1301" t="s">
        <v>764</v>
      </c>
      <c r="AR1301">
        <v>0</v>
      </c>
      <c r="AT1301">
        <v>0</v>
      </c>
      <c r="AV1301" t="s">
        <v>764</v>
      </c>
      <c r="AW1301" s="49">
        <v>6654.99</v>
      </c>
      <c r="AX1301" s="49">
        <v>6654.99</v>
      </c>
      <c r="AZ1301">
        <v>0</v>
      </c>
      <c r="BA1301">
        <v>0</v>
      </c>
      <c r="CD1301">
        <v>1</v>
      </c>
    </row>
    <row r="1302" spans="1:82" ht="42.75" x14ac:dyDescent="0.2">
      <c r="A1302" s="51" t="s">
        <v>332</v>
      </c>
      <c r="B1302" s="43" t="s">
        <v>16</v>
      </c>
      <c r="C1302" s="43" t="s">
        <v>333</v>
      </c>
      <c r="D1302" s="44" t="s">
        <v>5</v>
      </c>
      <c r="E1302" s="45">
        <v>4</v>
      </c>
      <c r="F1302" s="46"/>
      <c r="G1302" s="45">
        <v>4</v>
      </c>
      <c r="H1302" s="47"/>
      <c r="I1302" s="48"/>
      <c r="J1302" s="47">
        <v>788.33</v>
      </c>
      <c r="K1302" s="43"/>
      <c r="L1302" s="47">
        <v>3153.32</v>
      </c>
    </row>
    <row r="1303" spans="1:82" ht="15" x14ac:dyDescent="0.2">
      <c r="C1303" s="86" t="s">
        <v>763</v>
      </c>
      <c r="D1303" s="86"/>
      <c r="E1303" s="86"/>
      <c r="F1303" s="86"/>
      <c r="G1303" s="86"/>
      <c r="H1303" s="86"/>
      <c r="I1303" s="87">
        <v>788.33</v>
      </c>
      <c r="J1303" s="87"/>
      <c r="K1303" s="87">
        <v>3153.32</v>
      </c>
      <c r="L1303" s="87"/>
      <c r="AD1303">
        <v>0</v>
      </c>
      <c r="AE1303">
        <v>0</v>
      </c>
      <c r="AN1303" s="49">
        <v>3153.32</v>
      </c>
      <c r="AO1303">
        <v>0</v>
      </c>
      <c r="AQ1303" t="s">
        <v>764</v>
      </c>
      <c r="AR1303">
        <v>0</v>
      </c>
      <c r="AT1303">
        <v>0</v>
      </c>
      <c r="AV1303" t="s">
        <v>764</v>
      </c>
      <c r="AW1303" s="49">
        <v>3153.32</v>
      </c>
      <c r="AX1303" s="49">
        <v>3153.32</v>
      </c>
      <c r="AZ1303">
        <v>0</v>
      </c>
      <c r="BA1303">
        <v>0</v>
      </c>
      <c r="CD1303">
        <v>1</v>
      </c>
    </row>
    <row r="1304" spans="1:82" ht="28.5" x14ac:dyDescent="0.2">
      <c r="A1304" s="51" t="s">
        <v>334</v>
      </c>
      <c r="B1304" s="43" t="s">
        <v>34</v>
      </c>
      <c r="C1304" s="43" t="s">
        <v>335</v>
      </c>
      <c r="D1304" s="44" t="s">
        <v>5</v>
      </c>
      <c r="E1304" s="45">
        <v>4</v>
      </c>
      <c r="F1304" s="46"/>
      <c r="G1304" s="45">
        <v>4</v>
      </c>
      <c r="H1304" s="47">
        <v>179.64</v>
      </c>
      <c r="I1304" s="48">
        <v>1.1299999999999999</v>
      </c>
      <c r="J1304" s="47">
        <v>202.99</v>
      </c>
      <c r="K1304" s="43"/>
      <c r="L1304" s="47">
        <v>811.96</v>
      </c>
    </row>
    <row r="1305" spans="1:82" ht="15" x14ac:dyDescent="0.2">
      <c r="C1305" s="86" t="s">
        <v>763</v>
      </c>
      <c r="D1305" s="86"/>
      <c r="E1305" s="86"/>
      <c r="F1305" s="86"/>
      <c r="G1305" s="86"/>
      <c r="H1305" s="86"/>
      <c r="I1305" s="87">
        <v>202.99</v>
      </c>
      <c r="J1305" s="87"/>
      <c r="K1305" s="87">
        <v>811.96</v>
      </c>
      <c r="L1305" s="87"/>
      <c r="AD1305">
        <v>0</v>
      </c>
      <c r="AE1305">
        <v>0</v>
      </c>
      <c r="AN1305" s="49">
        <v>811.96</v>
      </c>
      <c r="AO1305">
        <v>0</v>
      </c>
      <c r="AQ1305" t="s">
        <v>764</v>
      </c>
      <c r="AR1305">
        <v>0</v>
      </c>
      <c r="AT1305">
        <v>0</v>
      </c>
      <c r="AV1305" t="s">
        <v>764</v>
      </c>
      <c r="AW1305" s="49">
        <v>811.96</v>
      </c>
      <c r="AZ1305">
        <v>0</v>
      </c>
      <c r="BA1305">
        <v>0</v>
      </c>
      <c r="CD1305">
        <v>2</v>
      </c>
    </row>
    <row r="1306" spans="1:82" ht="14.25" x14ac:dyDescent="0.2">
      <c r="A1306" s="34" t="s">
        <v>336</v>
      </c>
      <c r="B1306" s="36" t="s">
        <v>337</v>
      </c>
      <c r="C1306" s="36" t="s">
        <v>338</v>
      </c>
      <c r="D1306" s="37" t="s">
        <v>130</v>
      </c>
      <c r="E1306" s="38">
        <v>0.08</v>
      </c>
      <c r="F1306" s="35"/>
      <c r="G1306" s="38">
        <v>0.08</v>
      </c>
      <c r="H1306" s="40">
        <v>9455.36</v>
      </c>
      <c r="I1306" s="39">
        <v>0.94</v>
      </c>
      <c r="J1306" s="40">
        <v>8888.0400000000009</v>
      </c>
      <c r="K1306" s="36"/>
      <c r="L1306" s="40">
        <v>711.04</v>
      </c>
    </row>
    <row r="1307" spans="1:82" x14ac:dyDescent="0.2">
      <c r="A1307" s="61"/>
      <c r="B1307" s="61"/>
      <c r="C1307" s="62" t="s">
        <v>1023</v>
      </c>
      <c r="D1307" s="61"/>
      <c r="E1307" s="61"/>
      <c r="F1307" s="61"/>
      <c r="G1307" s="61"/>
      <c r="H1307" s="61"/>
      <c r="I1307" s="61"/>
      <c r="J1307" s="61"/>
      <c r="K1307" s="61"/>
      <c r="L1307" s="61"/>
    </row>
    <row r="1308" spans="1:82" ht="15" x14ac:dyDescent="0.2">
      <c r="C1308" s="86" t="s">
        <v>763</v>
      </c>
      <c r="D1308" s="86"/>
      <c r="E1308" s="86"/>
      <c r="F1308" s="86"/>
      <c r="G1308" s="86"/>
      <c r="H1308" s="86"/>
      <c r="I1308" s="87">
        <v>8888</v>
      </c>
      <c r="J1308" s="87"/>
      <c r="K1308" s="87">
        <v>711.04</v>
      </c>
      <c r="L1308" s="87"/>
      <c r="AD1308">
        <v>0</v>
      </c>
      <c r="AE1308">
        <v>0</v>
      </c>
      <c r="AN1308" s="49">
        <v>711.04</v>
      </c>
      <c r="AO1308">
        <v>0</v>
      </c>
      <c r="AQ1308" t="s">
        <v>764</v>
      </c>
      <c r="AR1308">
        <v>0</v>
      </c>
      <c r="AT1308">
        <v>0</v>
      </c>
      <c r="AV1308" t="s">
        <v>764</v>
      </c>
      <c r="AW1308" s="49">
        <v>711.04</v>
      </c>
      <c r="AZ1308">
        <v>0</v>
      </c>
      <c r="BA1308">
        <v>0</v>
      </c>
      <c r="CD1308">
        <v>2</v>
      </c>
    </row>
    <row r="1309" spans="1:82" ht="42.75" x14ac:dyDescent="0.2">
      <c r="A1309" s="34" t="s">
        <v>339</v>
      </c>
      <c r="B1309" s="36" t="s">
        <v>340</v>
      </c>
      <c r="C1309" s="36" t="s">
        <v>341</v>
      </c>
      <c r="D1309" s="37" t="s">
        <v>130</v>
      </c>
      <c r="E1309" s="38">
        <v>0.09</v>
      </c>
      <c r="F1309" s="35"/>
      <c r="G1309" s="38">
        <v>0.09</v>
      </c>
      <c r="H1309" s="40">
        <v>29333.22</v>
      </c>
      <c r="I1309" s="39">
        <v>1.24</v>
      </c>
      <c r="J1309" s="40">
        <v>36373.19</v>
      </c>
      <c r="K1309" s="36"/>
      <c r="L1309" s="40">
        <v>3273.59</v>
      </c>
    </row>
    <row r="1310" spans="1:82" x14ac:dyDescent="0.2">
      <c r="A1310" s="61"/>
      <c r="B1310" s="61"/>
      <c r="C1310" s="62" t="s">
        <v>1033</v>
      </c>
      <c r="D1310" s="61"/>
      <c r="E1310" s="61"/>
      <c r="F1310" s="61"/>
      <c r="G1310" s="61"/>
      <c r="H1310" s="61"/>
      <c r="I1310" s="61"/>
      <c r="J1310" s="61"/>
      <c r="K1310" s="61"/>
      <c r="L1310" s="61"/>
    </row>
    <row r="1311" spans="1:82" ht="15" x14ac:dyDescent="0.2">
      <c r="C1311" s="86" t="s">
        <v>763</v>
      </c>
      <c r="D1311" s="86"/>
      <c r="E1311" s="86"/>
      <c r="F1311" s="86"/>
      <c r="G1311" s="86"/>
      <c r="H1311" s="86"/>
      <c r="I1311" s="87">
        <v>36373.222222222226</v>
      </c>
      <c r="J1311" s="87"/>
      <c r="K1311" s="87">
        <v>3273.59</v>
      </c>
      <c r="L1311" s="87"/>
      <c r="AD1311">
        <v>0</v>
      </c>
      <c r="AE1311">
        <v>0</v>
      </c>
      <c r="AN1311" s="49">
        <v>3273.59</v>
      </c>
      <c r="AO1311">
        <v>0</v>
      </c>
      <c r="AQ1311" t="s">
        <v>764</v>
      </c>
      <c r="AR1311">
        <v>0</v>
      </c>
      <c r="AT1311">
        <v>0</v>
      </c>
      <c r="AV1311" t="s">
        <v>764</v>
      </c>
      <c r="AW1311" s="49">
        <v>3273.59</v>
      </c>
      <c r="AZ1311">
        <v>0</v>
      </c>
      <c r="BA1311">
        <v>0</v>
      </c>
      <c r="CD1311">
        <v>2</v>
      </c>
    </row>
    <row r="1312" spans="1:82" ht="42.75" x14ac:dyDescent="0.2">
      <c r="A1312" s="34" t="s">
        <v>342</v>
      </c>
      <c r="B1312" s="36" t="s">
        <v>343</v>
      </c>
      <c r="C1312" s="36" t="s">
        <v>344</v>
      </c>
      <c r="D1312" s="37" t="s">
        <v>130</v>
      </c>
      <c r="E1312" s="38">
        <v>0.03</v>
      </c>
      <c r="F1312" s="35"/>
      <c r="G1312" s="38">
        <v>0.03</v>
      </c>
      <c r="H1312" s="40">
        <v>29333.22</v>
      </c>
      <c r="I1312" s="39">
        <v>1.24</v>
      </c>
      <c r="J1312" s="40">
        <v>36373.19</v>
      </c>
      <c r="K1312" s="36"/>
      <c r="L1312" s="40">
        <v>1091.2</v>
      </c>
    </row>
    <row r="1313" spans="1:82" x14ac:dyDescent="0.2">
      <c r="A1313" s="61"/>
      <c r="B1313" s="61"/>
      <c r="C1313" s="62" t="s">
        <v>1015</v>
      </c>
      <c r="D1313" s="61"/>
      <c r="E1313" s="61"/>
      <c r="F1313" s="61"/>
      <c r="G1313" s="61"/>
      <c r="H1313" s="61"/>
      <c r="I1313" s="61"/>
      <c r="J1313" s="61"/>
      <c r="K1313" s="61"/>
      <c r="L1313" s="61"/>
    </row>
    <row r="1314" spans="1:82" ht="15" x14ac:dyDescent="0.2">
      <c r="C1314" s="86" t="s">
        <v>763</v>
      </c>
      <c r="D1314" s="86"/>
      <c r="E1314" s="86"/>
      <c r="F1314" s="86"/>
      <c r="G1314" s="86"/>
      <c r="H1314" s="86"/>
      <c r="I1314" s="87">
        <v>36373.333333333336</v>
      </c>
      <c r="J1314" s="87"/>
      <c r="K1314" s="87">
        <v>1091.2</v>
      </c>
      <c r="L1314" s="87"/>
      <c r="AD1314">
        <v>0</v>
      </c>
      <c r="AE1314">
        <v>0</v>
      </c>
      <c r="AN1314" s="49">
        <v>1091.2</v>
      </c>
      <c r="AO1314">
        <v>0</v>
      </c>
      <c r="AQ1314" t="s">
        <v>764</v>
      </c>
      <c r="AR1314">
        <v>0</v>
      </c>
      <c r="AT1314">
        <v>0</v>
      </c>
      <c r="AV1314" t="s">
        <v>764</v>
      </c>
      <c r="AW1314" s="49">
        <v>1091.2</v>
      </c>
      <c r="AZ1314">
        <v>0</v>
      </c>
      <c r="BA1314">
        <v>0</v>
      </c>
      <c r="CD1314">
        <v>2</v>
      </c>
    </row>
    <row r="1315" spans="1:82" ht="42.75" x14ac:dyDescent="0.2">
      <c r="A1315" s="34" t="s">
        <v>345</v>
      </c>
      <c r="B1315" s="36" t="s">
        <v>346</v>
      </c>
      <c r="C1315" s="36" t="s">
        <v>347</v>
      </c>
      <c r="D1315" s="37" t="s">
        <v>130</v>
      </c>
      <c r="E1315" s="38">
        <v>0.03</v>
      </c>
      <c r="F1315" s="35"/>
      <c r="G1315" s="38">
        <v>0.03</v>
      </c>
      <c r="H1315" s="40">
        <v>29127.66</v>
      </c>
      <c r="I1315" s="39">
        <v>1.24</v>
      </c>
      <c r="J1315" s="40">
        <v>36118.300000000003</v>
      </c>
      <c r="K1315" s="36"/>
      <c r="L1315" s="40">
        <v>1083.55</v>
      </c>
    </row>
    <row r="1316" spans="1:82" x14ac:dyDescent="0.2">
      <c r="A1316" s="61"/>
      <c r="B1316" s="61"/>
      <c r="C1316" s="62" t="s">
        <v>1015</v>
      </c>
      <c r="D1316" s="61"/>
      <c r="E1316" s="61"/>
      <c r="F1316" s="61"/>
      <c r="G1316" s="61"/>
      <c r="H1316" s="61"/>
      <c r="I1316" s="61"/>
      <c r="J1316" s="61"/>
      <c r="K1316" s="61"/>
      <c r="L1316" s="61"/>
    </row>
    <row r="1317" spans="1:82" ht="15" x14ac:dyDescent="0.2">
      <c r="C1317" s="86" t="s">
        <v>763</v>
      </c>
      <c r="D1317" s="86"/>
      <c r="E1317" s="86"/>
      <c r="F1317" s="86"/>
      <c r="G1317" s="86"/>
      <c r="H1317" s="86"/>
      <c r="I1317" s="87">
        <v>36118.333333333336</v>
      </c>
      <c r="J1317" s="87"/>
      <c r="K1317" s="87">
        <v>1083.55</v>
      </c>
      <c r="L1317" s="87"/>
      <c r="AD1317">
        <v>0</v>
      </c>
      <c r="AE1317">
        <v>0</v>
      </c>
      <c r="AN1317" s="49">
        <v>1083.55</v>
      </c>
      <c r="AO1317">
        <v>0</v>
      </c>
      <c r="AQ1317" t="s">
        <v>764</v>
      </c>
      <c r="AR1317">
        <v>0</v>
      </c>
      <c r="AT1317">
        <v>0</v>
      </c>
      <c r="AV1317" t="s">
        <v>764</v>
      </c>
      <c r="AW1317" s="49">
        <v>1083.55</v>
      </c>
      <c r="AZ1317">
        <v>0</v>
      </c>
      <c r="BA1317">
        <v>0</v>
      </c>
      <c r="CD1317">
        <v>2</v>
      </c>
    </row>
    <row r="1318" spans="1:82" ht="93.75" x14ac:dyDescent="0.2">
      <c r="A1318" s="34" t="s">
        <v>348</v>
      </c>
      <c r="B1318" s="36" t="s">
        <v>883</v>
      </c>
      <c r="C1318" s="36" t="s">
        <v>884</v>
      </c>
      <c r="D1318" s="37" t="s">
        <v>273</v>
      </c>
      <c r="E1318" s="38">
        <v>3.0000000000000001E-3</v>
      </c>
      <c r="F1318" s="35"/>
      <c r="G1318" s="38">
        <v>3.0000000000000001E-3</v>
      </c>
      <c r="H1318" s="40"/>
      <c r="I1318" s="39"/>
      <c r="J1318" s="40"/>
      <c r="K1318" s="36"/>
      <c r="L1318" s="40"/>
    </row>
    <row r="1319" spans="1:82" x14ac:dyDescent="0.2">
      <c r="C1319" s="52" t="s">
        <v>1034</v>
      </c>
    </row>
    <row r="1320" spans="1:82" ht="15" x14ac:dyDescent="0.2">
      <c r="A1320" s="35"/>
      <c r="B1320" s="38">
        <v>1</v>
      </c>
      <c r="C1320" s="35" t="s">
        <v>754</v>
      </c>
      <c r="D1320" s="37" t="s">
        <v>517</v>
      </c>
      <c r="E1320" s="41"/>
      <c r="F1320" s="38"/>
      <c r="G1320" s="41">
        <v>0.53129999999999999</v>
      </c>
      <c r="H1320" s="38"/>
      <c r="I1320" s="38"/>
      <c r="J1320" s="38"/>
      <c r="K1320" s="38"/>
      <c r="L1320" s="42">
        <v>121.05</v>
      </c>
    </row>
    <row r="1321" spans="1:82" ht="28.5" x14ac:dyDescent="0.2">
      <c r="A1321" s="36"/>
      <c r="B1321" s="36" t="s">
        <v>550</v>
      </c>
      <c r="C1321" s="43" t="s">
        <v>551</v>
      </c>
      <c r="D1321" s="44" t="s">
        <v>517</v>
      </c>
      <c r="E1321" s="45">
        <v>154</v>
      </c>
      <c r="F1321" s="46">
        <v>1.1499999999999999</v>
      </c>
      <c r="G1321" s="45">
        <v>0.53129999999999999</v>
      </c>
      <c r="H1321" s="47"/>
      <c r="I1321" s="48"/>
      <c r="J1321" s="47">
        <v>227.83</v>
      </c>
      <c r="K1321" s="43"/>
      <c r="L1321" s="47">
        <v>121.05</v>
      </c>
    </row>
    <row r="1322" spans="1:82" ht="15" x14ac:dyDescent="0.2">
      <c r="A1322" s="36"/>
      <c r="B1322" s="36"/>
      <c r="C1322" s="50" t="s">
        <v>759</v>
      </c>
      <c r="D1322" s="37"/>
      <c r="E1322" s="38"/>
      <c r="F1322" s="35"/>
      <c r="G1322" s="38"/>
      <c r="H1322" s="40"/>
      <c r="I1322" s="39"/>
      <c r="J1322" s="40"/>
      <c r="K1322" s="36"/>
      <c r="L1322" s="40">
        <v>121.05</v>
      </c>
    </row>
    <row r="1323" spans="1:82" ht="14.25" x14ac:dyDescent="0.2">
      <c r="A1323" s="36"/>
      <c r="B1323" s="36"/>
      <c r="C1323" s="36" t="s">
        <v>760</v>
      </c>
      <c r="D1323" s="37"/>
      <c r="E1323" s="38"/>
      <c r="F1323" s="35"/>
      <c r="G1323" s="38"/>
      <c r="H1323" s="40"/>
      <c r="I1323" s="39"/>
      <c r="J1323" s="40"/>
      <c r="K1323" s="36"/>
      <c r="L1323" s="40">
        <v>121.05</v>
      </c>
    </row>
    <row r="1324" spans="1:82" ht="28.5" x14ac:dyDescent="0.2">
      <c r="A1324" s="36"/>
      <c r="B1324" s="36" t="s">
        <v>274</v>
      </c>
      <c r="C1324" s="36" t="s">
        <v>849</v>
      </c>
      <c r="D1324" s="37" t="s">
        <v>707</v>
      </c>
      <c r="E1324" s="38">
        <v>89</v>
      </c>
      <c r="F1324" s="35"/>
      <c r="G1324" s="38">
        <v>89</v>
      </c>
      <c r="H1324" s="40"/>
      <c r="I1324" s="39"/>
      <c r="J1324" s="40"/>
      <c r="K1324" s="36"/>
      <c r="L1324" s="40">
        <v>107.73</v>
      </c>
    </row>
    <row r="1325" spans="1:82" ht="28.5" x14ac:dyDescent="0.2">
      <c r="A1325" s="43"/>
      <c r="B1325" s="43" t="s">
        <v>275</v>
      </c>
      <c r="C1325" s="43" t="s">
        <v>850</v>
      </c>
      <c r="D1325" s="44" t="s">
        <v>707</v>
      </c>
      <c r="E1325" s="45">
        <v>40</v>
      </c>
      <c r="F1325" s="46"/>
      <c r="G1325" s="45">
        <v>40</v>
      </c>
      <c r="H1325" s="47"/>
      <c r="I1325" s="48"/>
      <c r="J1325" s="47"/>
      <c r="K1325" s="43"/>
      <c r="L1325" s="47">
        <v>48.42</v>
      </c>
    </row>
    <row r="1326" spans="1:82" ht="15" x14ac:dyDescent="0.2">
      <c r="C1326" s="86" t="s">
        <v>763</v>
      </c>
      <c r="D1326" s="86"/>
      <c r="E1326" s="86"/>
      <c r="F1326" s="86"/>
      <c r="G1326" s="86"/>
      <c r="H1326" s="86"/>
      <c r="I1326" s="87">
        <v>92400</v>
      </c>
      <c r="J1326" s="87"/>
      <c r="K1326" s="87">
        <v>277.2</v>
      </c>
      <c r="L1326" s="87"/>
      <c r="AD1326">
        <v>0.61</v>
      </c>
      <c r="AE1326">
        <v>0.27</v>
      </c>
      <c r="AN1326" s="49">
        <v>277.2</v>
      </c>
      <c r="AO1326">
        <v>0</v>
      </c>
      <c r="AQ1326" t="s">
        <v>764</v>
      </c>
      <c r="AR1326" s="49">
        <v>121.05</v>
      </c>
      <c r="AT1326">
        <v>0</v>
      </c>
      <c r="AV1326" t="s">
        <v>764</v>
      </c>
      <c r="AW1326">
        <v>0</v>
      </c>
      <c r="AZ1326">
        <v>107.73</v>
      </c>
      <c r="BA1326">
        <v>48.42</v>
      </c>
      <c r="CD1326">
        <v>1</v>
      </c>
    </row>
    <row r="1327" spans="1:82" ht="79.5" x14ac:dyDescent="0.2">
      <c r="A1327" s="34" t="s">
        <v>349</v>
      </c>
      <c r="B1327" s="36" t="s">
        <v>793</v>
      </c>
      <c r="C1327" s="36" t="s">
        <v>794</v>
      </c>
      <c r="D1327" s="37" t="s">
        <v>5</v>
      </c>
      <c r="E1327" s="38">
        <v>4</v>
      </c>
      <c r="F1327" s="35"/>
      <c r="G1327" s="38">
        <v>4</v>
      </c>
      <c r="H1327" s="40"/>
      <c r="I1327" s="39"/>
      <c r="J1327" s="40"/>
      <c r="K1327" s="36"/>
      <c r="L1327" s="40"/>
    </row>
    <row r="1328" spans="1:82" ht="15" x14ac:dyDescent="0.2">
      <c r="A1328" s="35"/>
      <c r="B1328" s="38">
        <v>1</v>
      </c>
      <c r="C1328" s="35" t="s">
        <v>754</v>
      </c>
      <c r="D1328" s="37" t="s">
        <v>517</v>
      </c>
      <c r="E1328" s="41"/>
      <c r="F1328" s="38"/>
      <c r="G1328" s="41">
        <v>3.0819999999999999</v>
      </c>
      <c r="H1328" s="38"/>
      <c r="I1328" s="38"/>
      <c r="J1328" s="38"/>
      <c r="K1328" s="38"/>
      <c r="L1328" s="42">
        <v>760.14</v>
      </c>
    </row>
    <row r="1329" spans="1:83" ht="28.5" x14ac:dyDescent="0.2">
      <c r="A1329" s="36"/>
      <c r="B1329" s="36" t="s">
        <v>554</v>
      </c>
      <c r="C1329" s="36" t="s">
        <v>555</v>
      </c>
      <c r="D1329" s="37" t="s">
        <v>517</v>
      </c>
      <c r="E1329" s="38">
        <v>0.67</v>
      </c>
      <c r="F1329" s="35">
        <v>1.1499999999999999</v>
      </c>
      <c r="G1329" s="38">
        <v>3.0819999999999999</v>
      </c>
      <c r="H1329" s="40"/>
      <c r="I1329" s="39"/>
      <c r="J1329" s="40">
        <v>246.64</v>
      </c>
      <c r="K1329" s="36"/>
      <c r="L1329" s="40">
        <v>760.14</v>
      </c>
    </row>
    <row r="1330" spans="1:83" ht="15" x14ac:dyDescent="0.2">
      <c r="A1330" s="35"/>
      <c r="B1330" s="38">
        <v>2</v>
      </c>
      <c r="C1330" s="35" t="s">
        <v>755</v>
      </c>
      <c r="D1330" s="37"/>
      <c r="E1330" s="41"/>
      <c r="F1330" s="38"/>
      <c r="G1330" s="41"/>
      <c r="H1330" s="38"/>
      <c r="I1330" s="38"/>
      <c r="J1330" s="38"/>
      <c r="K1330" s="38"/>
      <c r="L1330" s="42">
        <v>53.72</v>
      </c>
    </row>
    <row r="1331" spans="1:83" ht="15" x14ac:dyDescent="0.2">
      <c r="A1331" s="35"/>
      <c r="B1331" s="38"/>
      <c r="C1331" s="35" t="s">
        <v>758</v>
      </c>
      <c r="D1331" s="37" t="s">
        <v>517</v>
      </c>
      <c r="E1331" s="41"/>
      <c r="F1331" s="38"/>
      <c r="G1331" s="41">
        <v>0.55200000000000005</v>
      </c>
      <c r="H1331" s="38"/>
      <c r="I1331" s="38"/>
      <c r="J1331" s="38"/>
      <c r="K1331" s="38"/>
      <c r="L1331" s="42">
        <v>0</v>
      </c>
      <c r="CE1331">
        <v>1</v>
      </c>
    </row>
    <row r="1332" spans="1:83" ht="57" x14ac:dyDescent="0.2">
      <c r="A1332" s="36"/>
      <c r="B1332" s="36" t="s">
        <v>556</v>
      </c>
      <c r="C1332" s="36" t="s">
        <v>557</v>
      </c>
      <c r="D1332" s="37" t="s">
        <v>520</v>
      </c>
      <c r="E1332" s="38">
        <v>0.12</v>
      </c>
      <c r="F1332" s="35">
        <v>1.1499999999999999</v>
      </c>
      <c r="G1332" s="38">
        <v>0.55200000000000005</v>
      </c>
      <c r="H1332" s="40"/>
      <c r="I1332" s="39"/>
      <c r="J1332" s="40">
        <v>97.32</v>
      </c>
      <c r="K1332" s="36"/>
      <c r="L1332" s="40">
        <v>53.72</v>
      </c>
    </row>
    <row r="1333" spans="1:83" ht="15" x14ac:dyDescent="0.2">
      <c r="A1333" s="35"/>
      <c r="B1333" s="38">
        <v>4</v>
      </c>
      <c r="C1333" s="35" t="s">
        <v>774</v>
      </c>
      <c r="D1333" s="37"/>
      <c r="E1333" s="41"/>
      <c r="F1333" s="38"/>
      <c r="G1333" s="41"/>
      <c r="H1333" s="38"/>
      <c r="I1333" s="38"/>
      <c r="J1333" s="38"/>
      <c r="K1333" s="38"/>
      <c r="L1333" s="42">
        <v>1032.81</v>
      </c>
    </row>
    <row r="1334" spans="1:83" ht="57" x14ac:dyDescent="0.2">
      <c r="A1334" s="36"/>
      <c r="B1334" s="36" t="s">
        <v>558</v>
      </c>
      <c r="C1334" s="36" t="s">
        <v>559</v>
      </c>
      <c r="D1334" s="37" t="s">
        <v>258</v>
      </c>
      <c r="E1334" s="38">
        <v>0.03</v>
      </c>
      <c r="F1334" s="35"/>
      <c r="G1334" s="38">
        <v>0.12</v>
      </c>
      <c r="H1334" s="40">
        <v>155.63</v>
      </c>
      <c r="I1334" s="39">
        <v>1.02</v>
      </c>
      <c r="J1334" s="40">
        <v>158.74</v>
      </c>
      <c r="K1334" s="36"/>
      <c r="L1334" s="40">
        <v>19.05</v>
      </c>
    </row>
    <row r="1335" spans="1:83" ht="28.5" x14ac:dyDescent="0.2">
      <c r="A1335" s="36"/>
      <c r="B1335" s="36" t="s">
        <v>115</v>
      </c>
      <c r="C1335" s="43" t="s">
        <v>116</v>
      </c>
      <c r="D1335" s="44" t="s">
        <v>117</v>
      </c>
      <c r="E1335" s="45">
        <v>5.0000000000000001E-3</v>
      </c>
      <c r="F1335" s="46"/>
      <c r="G1335" s="45">
        <v>0.02</v>
      </c>
      <c r="H1335" s="47"/>
      <c r="I1335" s="48"/>
      <c r="J1335" s="47">
        <v>50687.83</v>
      </c>
      <c r="K1335" s="43"/>
      <c r="L1335" s="47">
        <v>1013.76</v>
      </c>
    </row>
    <row r="1336" spans="1:83" ht="15" x14ac:dyDescent="0.2">
      <c r="A1336" s="36"/>
      <c r="B1336" s="36"/>
      <c r="C1336" s="50" t="s">
        <v>759</v>
      </c>
      <c r="D1336" s="37"/>
      <c r="E1336" s="38"/>
      <c r="F1336" s="35"/>
      <c r="G1336" s="38"/>
      <c r="H1336" s="40"/>
      <c r="I1336" s="39"/>
      <c r="J1336" s="40"/>
      <c r="K1336" s="36"/>
      <c r="L1336" s="40">
        <v>1846.67</v>
      </c>
    </row>
    <row r="1337" spans="1:83" ht="14.25" x14ac:dyDescent="0.2">
      <c r="A1337" s="36"/>
      <c r="B1337" s="36"/>
      <c r="C1337" s="36" t="s">
        <v>760</v>
      </c>
      <c r="D1337" s="37"/>
      <c r="E1337" s="38"/>
      <c r="F1337" s="35"/>
      <c r="G1337" s="38"/>
      <c r="H1337" s="40"/>
      <c r="I1337" s="39"/>
      <c r="J1337" s="40"/>
      <c r="K1337" s="36"/>
      <c r="L1337" s="40">
        <v>760.14</v>
      </c>
    </row>
    <row r="1338" spans="1:83" ht="14.25" x14ac:dyDescent="0.2">
      <c r="A1338" s="36"/>
      <c r="B1338" s="36" t="s">
        <v>6</v>
      </c>
      <c r="C1338" s="36" t="s">
        <v>761</v>
      </c>
      <c r="D1338" s="37" t="s">
        <v>707</v>
      </c>
      <c r="E1338" s="38">
        <v>103</v>
      </c>
      <c r="F1338" s="35"/>
      <c r="G1338" s="38">
        <v>103</v>
      </c>
      <c r="H1338" s="40"/>
      <c r="I1338" s="39"/>
      <c r="J1338" s="40"/>
      <c r="K1338" s="36"/>
      <c r="L1338" s="40">
        <v>782.94</v>
      </c>
    </row>
    <row r="1339" spans="1:83" ht="14.25" x14ac:dyDescent="0.2">
      <c r="A1339" s="43"/>
      <c r="B1339" s="43" t="s">
        <v>7</v>
      </c>
      <c r="C1339" s="43" t="s">
        <v>762</v>
      </c>
      <c r="D1339" s="44" t="s">
        <v>707</v>
      </c>
      <c r="E1339" s="45">
        <v>60</v>
      </c>
      <c r="F1339" s="46"/>
      <c r="G1339" s="45">
        <v>60</v>
      </c>
      <c r="H1339" s="47"/>
      <c r="I1339" s="48"/>
      <c r="J1339" s="47"/>
      <c r="K1339" s="43"/>
      <c r="L1339" s="47">
        <v>456.08</v>
      </c>
    </row>
    <row r="1340" spans="1:83" ht="15" x14ac:dyDescent="0.2">
      <c r="C1340" s="86" t="s">
        <v>763</v>
      </c>
      <c r="D1340" s="86"/>
      <c r="E1340" s="86"/>
      <c r="F1340" s="86"/>
      <c r="G1340" s="86"/>
      <c r="H1340" s="86"/>
      <c r="I1340" s="87">
        <v>771.42250000000001</v>
      </c>
      <c r="J1340" s="87"/>
      <c r="K1340" s="87">
        <v>3085.69</v>
      </c>
      <c r="L1340" s="87"/>
      <c r="AD1340">
        <v>1016.16</v>
      </c>
      <c r="AE1340">
        <v>591.94000000000005</v>
      </c>
      <c r="AN1340" s="49">
        <v>3085.69</v>
      </c>
      <c r="AO1340" s="49">
        <v>53.72</v>
      </c>
      <c r="AQ1340" t="s">
        <v>764</v>
      </c>
      <c r="AR1340" s="49">
        <v>760.14</v>
      </c>
      <c r="AT1340" s="49">
        <v>0</v>
      </c>
      <c r="AV1340" t="s">
        <v>764</v>
      </c>
      <c r="AW1340" s="49">
        <v>1032.81</v>
      </c>
      <c r="AZ1340">
        <v>782.94</v>
      </c>
      <c r="BA1340">
        <v>456.08</v>
      </c>
      <c r="CD1340">
        <v>1</v>
      </c>
    </row>
    <row r="1341" spans="1:83" ht="108" x14ac:dyDescent="0.2">
      <c r="A1341" s="34" t="s">
        <v>350</v>
      </c>
      <c r="B1341" s="36" t="s">
        <v>797</v>
      </c>
      <c r="C1341" s="36" t="s">
        <v>798</v>
      </c>
      <c r="D1341" s="37" t="s">
        <v>74</v>
      </c>
      <c r="E1341" s="38">
        <v>2.9999999999999997E-4</v>
      </c>
      <c r="F1341" s="35"/>
      <c r="G1341" s="38">
        <v>2.9999999999999997E-4</v>
      </c>
      <c r="H1341" s="40"/>
      <c r="I1341" s="39"/>
      <c r="J1341" s="40"/>
      <c r="K1341" s="36"/>
      <c r="L1341" s="40"/>
    </row>
    <row r="1342" spans="1:83" x14ac:dyDescent="0.2">
      <c r="C1342" s="52" t="s">
        <v>1035</v>
      </c>
    </row>
    <row r="1343" spans="1:83" ht="15" x14ac:dyDescent="0.2">
      <c r="A1343" s="35"/>
      <c r="B1343" s="38">
        <v>1</v>
      </c>
      <c r="C1343" s="35" t="s">
        <v>754</v>
      </c>
      <c r="D1343" s="37" t="s">
        <v>517</v>
      </c>
      <c r="E1343" s="41"/>
      <c r="F1343" s="38"/>
      <c r="G1343" s="41">
        <v>0</v>
      </c>
      <c r="H1343" s="38"/>
      <c r="I1343" s="38"/>
      <c r="J1343" s="38"/>
      <c r="K1343" s="38"/>
      <c r="L1343" s="42">
        <v>0</v>
      </c>
    </row>
    <row r="1344" spans="1:83" ht="15" x14ac:dyDescent="0.2">
      <c r="A1344" s="35"/>
      <c r="B1344" s="38">
        <v>2</v>
      </c>
      <c r="C1344" s="35" t="s">
        <v>755</v>
      </c>
      <c r="D1344" s="37"/>
      <c r="E1344" s="41"/>
      <c r="F1344" s="38"/>
      <c r="G1344" s="41"/>
      <c r="H1344" s="38"/>
      <c r="I1344" s="38"/>
      <c r="J1344" s="38"/>
      <c r="K1344" s="38"/>
      <c r="L1344" s="42">
        <v>3.1300000000000008</v>
      </c>
    </row>
    <row r="1345" spans="1:83" ht="15" x14ac:dyDescent="0.2">
      <c r="A1345" s="35"/>
      <c r="B1345" s="38"/>
      <c r="C1345" s="35" t="s">
        <v>758</v>
      </c>
      <c r="D1345" s="37" t="s">
        <v>517</v>
      </c>
      <c r="E1345" s="41"/>
      <c r="F1345" s="38"/>
      <c r="G1345" s="41">
        <v>2.7807000000000001E-3</v>
      </c>
      <c r="H1345" s="38"/>
      <c r="I1345" s="38"/>
      <c r="J1345" s="38"/>
      <c r="K1345" s="38"/>
      <c r="L1345" s="42">
        <v>0.9</v>
      </c>
      <c r="CE1345">
        <v>1</v>
      </c>
    </row>
    <row r="1346" spans="1:83" ht="14.25" x14ac:dyDescent="0.2">
      <c r="A1346" s="36"/>
      <c r="B1346" s="36" t="s">
        <v>564</v>
      </c>
      <c r="C1346" s="36" t="s">
        <v>565</v>
      </c>
      <c r="D1346" s="37" t="s">
        <v>520</v>
      </c>
      <c r="E1346" s="38">
        <v>8.06</v>
      </c>
      <c r="F1346" s="35">
        <v>1.1499999999999999</v>
      </c>
      <c r="G1346" s="38">
        <v>2.7807000000000001E-3</v>
      </c>
      <c r="H1346" s="40">
        <v>828.16</v>
      </c>
      <c r="I1346" s="39">
        <v>1.36</v>
      </c>
      <c r="J1346" s="40">
        <v>1126.3</v>
      </c>
      <c r="K1346" s="36"/>
      <c r="L1346" s="40">
        <v>3.13</v>
      </c>
    </row>
    <row r="1347" spans="1:83" ht="28.5" x14ac:dyDescent="0.2">
      <c r="A1347" s="36"/>
      <c r="B1347" s="36" t="s">
        <v>531</v>
      </c>
      <c r="C1347" s="43" t="s">
        <v>773</v>
      </c>
      <c r="D1347" s="44" t="s">
        <v>517</v>
      </c>
      <c r="E1347" s="45">
        <v>8.06</v>
      </c>
      <c r="F1347" s="46">
        <v>1.1499999999999999</v>
      </c>
      <c r="G1347" s="45">
        <v>2.7807000000000001E-3</v>
      </c>
      <c r="H1347" s="47"/>
      <c r="I1347" s="48"/>
      <c r="J1347" s="47">
        <v>321.89</v>
      </c>
      <c r="K1347" s="43"/>
      <c r="L1347" s="47">
        <v>0.9</v>
      </c>
      <c r="CE1347">
        <v>1</v>
      </c>
    </row>
    <row r="1348" spans="1:83" ht="15" x14ac:dyDescent="0.2">
      <c r="A1348" s="36"/>
      <c r="B1348" s="36"/>
      <c r="C1348" s="50" t="s">
        <v>759</v>
      </c>
      <c r="D1348" s="37"/>
      <c r="E1348" s="38"/>
      <c r="F1348" s="35"/>
      <c r="G1348" s="38"/>
      <c r="H1348" s="40"/>
      <c r="I1348" s="39"/>
      <c r="J1348" s="40"/>
      <c r="K1348" s="36"/>
      <c r="L1348" s="40">
        <v>4.0300000000000011</v>
      </c>
    </row>
    <row r="1349" spans="1:83" ht="14.25" x14ac:dyDescent="0.2">
      <c r="A1349" s="36"/>
      <c r="B1349" s="36"/>
      <c r="C1349" s="36" t="s">
        <v>760</v>
      </c>
      <c r="D1349" s="37"/>
      <c r="E1349" s="38"/>
      <c r="F1349" s="35"/>
      <c r="G1349" s="38"/>
      <c r="H1349" s="40"/>
      <c r="I1349" s="39"/>
      <c r="J1349" s="40"/>
      <c r="K1349" s="36"/>
      <c r="L1349" s="40">
        <v>0.9</v>
      </c>
    </row>
    <row r="1350" spans="1:83" ht="28.5" x14ac:dyDescent="0.2">
      <c r="A1350" s="36"/>
      <c r="B1350" s="36" t="s">
        <v>75</v>
      </c>
      <c r="C1350" s="36" t="s">
        <v>791</v>
      </c>
      <c r="D1350" s="37" t="s">
        <v>707</v>
      </c>
      <c r="E1350" s="38">
        <v>92</v>
      </c>
      <c r="F1350" s="35"/>
      <c r="G1350" s="38">
        <v>92</v>
      </c>
      <c r="H1350" s="40"/>
      <c r="I1350" s="39"/>
      <c r="J1350" s="40"/>
      <c r="K1350" s="36"/>
      <c r="L1350" s="40">
        <v>0.83</v>
      </c>
    </row>
    <row r="1351" spans="1:83" ht="28.5" x14ac:dyDescent="0.2">
      <c r="A1351" s="43"/>
      <c r="B1351" s="43" t="s">
        <v>76</v>
      </c>
      <c r="C1351" s="43" t="s">
        <v>792</v>
      </c>
      <c r="D1351" s="44" t="s">
        <v>707</v>
      </c>
      <c r="E1351" s="45">
        <v>46</v>
      </c>
      <c r="F1351" s="46"/>
      <c r="G1351" s="45">
        <v>46</v>
      </c>
      <c r="H1351" s="47"/>
      <c r="I1351" s="48"/>
      <c r="J1351" s="47"/>
      <c r="K1351" s="43"/>
      <c r="L1351" s="47">
        <v>0.41</v>
      </c>
    </row>
    <row r="1352" spans="1:83" ht="15" x14ac:dyDescent="0.2">
      <c r="C1352" s="86" t="s">
        <v>763</v>
      </c>
      <c r="D1352" s="86"/>
      <c r="E1352" s="86"/>
      <c r="F1352" s="86"/>
      <c r="G1352" s="86"/>
      <c r="H1352" s="86"/>
      <c r="I1352" s="87">
        <v>17566.666666666672</v>
      </c>
      <c r="J1352" s="87"/>
      <c r="K1352" s="87">
        <v>5.2700000000000014</v>
      </c>
      <c r="L1352" s="87"/>
      <c r="AD1352">
        <v>0.09</v>
      </c>
      <c r="AE1352">
        <v>0.05</v>
      </c>
      <c r="AN1352" s="49">
        <v>5.2700000000000014</v>
      </c>
      <c r="AO1352" s="49">
        <v>3.1300000000000008</v>
      </c>
      <c r="AQ1352" t="s">
        <v>764</v>
      </c>
      <c r="AR1352" s="49">
        <v>0</v>
      </c>
      <c r="AT1352" s="49">
        <v>0.9</v>
      </c>
      <c r="AV1352" t="s">
        <v>764</v>
      </c>
      <c r="AW1352">
        <v>0</v>
      </c>
      <c r="AZ1352">
        <v>0.83</v>
      </c>
      <c r="BA1352">
        <v>0.41</v>
      </c>
      <c r="CD1352">
        <v>1</v>
      </c>
    </row>
    <row r="1353" spans="1:83" ht="108" x14ac:dyDescent="0.2">
      <c r="A1353" s="34" t="s">
        <v>351</v>
      </c>
      <c r="B1353" s="36" t="s">
        <v>859</v>
      </c>
      <c r="C1353" s="36" t="s">
        <v>885</v>
      </c>
      <c r="D1353" s="37" t="s">
        <v>292</v>
      </c>
      <c r="E1353" s="38">
        <v>0.28000000000000003</v>
      </c>
      <c r="F1353" s="35"/>
      <c r="G1353" s="38">
        <v>0.28000000000000003</v>
      </c>
      <c r="H1353" s="40"/>
      <c r="I1353" s="39"/>
      <c r="J1353" s="40"/>
      <c r="K1353" s="36"/>
      <c r="L1353" s="40"/>
    </row>
    <row r="1354" spans="1:83" x14ac:dyDescent="0.2">
      <c r="C1354" s="52" t="s">
        <v>1036</v>
      </c>
    </row>
    <row r="1355" spans="1:83" ht="15" x14ac:dyDescent="0.2">
      <c r="A1355" s="35"/>
      <c r="B1355" s="38">
        <v>1</v>
      </c>
      <c r="C1355" s="35" t="s">
        <v>754</v>
      </c>
      <c r="D1355" s="37" t="s">
        <v>517</v>
      </c>
      <c r="E1355" s="41"/>
      <c r="F1355" s="38"/>
      <c r="G1355" s="41">
        <v>30.628640000000004</v>
      </c>
      <c r="H1355" s="38"/>
      <c r="I1355" s="38"/>
      <c r="J1355" s="38"/>
      <c r="K1355" s="38"/>
      <c r="L1355" s="42">
        <v>8399.82</v>
      </c>
    </row>
    <row r="1356" spans="1:83" ht="14.25" x14ac:dyDescent="0.2">
      <c r="A1356" s="36"/>
      <c r="B1356" s="36" t="s">
        <v>664</v>
      </c>
      <c r="C1356" s="36" t="s">
        <v>665</v>
      </c>
      <c r="D1356" s="37" t="s">
        <v>655</v>
      </c>
      <c r="E1356" s="38">
        <v>0.99</v>
      </c>
      <c r="F1356" s="35">
        <v>1.1499999999999999</v>
      </c>
      <c r="G1356" s="38">
        <v>0.31878000000000001</v>
      </c>
      <c r="H1356" s="40"/>
      <c r="I1356" s="39"/>
      <c r="J1356" s="40">
        <v>227.83</v>
      </c>
      <c r="K1356" s="36"/>
      <c r="L1356" s="40">
        <v>72.63</v>
      </c>
    </row>
    <row r="1357" spans="1:83" ht="14.25" x14ac:dyDescent="0.2">
      <c r="A1357" s="36"/>
      <c r="B1357" s="36" t="s">
        <v>666</v>
      </c>
      <c r="C1357" s="36" t="s">
        <v>667</v>
      </c>
      <c r="D1357" s="37" t="s">
        <v>655</v>
      </c>
      <c r="E1357" s="38">
        <v>47.29</v>
      </c>
      <c r="F1357" s="35">
        <v>1.1499999999999999</v>
      </c>
      <c r="G1357" s="38">
        <v>15.22738</v>
      </c>
      <c r="H1357" s="40"/>
      <c r="I1357" s="39"/>
      <c r="J1357" s="40">
        <v>248.73</v>
      </c>
      <c r="K1357" s="36"/>
      <c r="L1357" s="40">
        <v>3787.51</v>
      </c>
    </row>
    <row r="1358" spans="1:83" ht="14.25" x14ac:dyDescent="0.2">
      <c r="A1358" s="36"/>
      <c r="B1358" s="36" t="s">
        <v>658</v>
      </c>
      <c r="C1358" s="36" t="s">
        <v>659</v>
      </c>
      <c r="D1358" s="37" t="s">
        <v>655</v>
      </c>
      <c r="E1358" s="38">
        <v>23.42</v>
      </c>
      <c r="F1358" s="35">
        <v>1.1499999999999999</v>
      </c>
      <c r="G1358" s="38">
        <v>7.5412400000000002</v>
      </c>
      <c r="H1358" s="40"/>
      <c r="I1358" s="39"/>
      <c r="J1358" s="40">
        <v>280.08999999999997</v>
      </c>
      <c r="K1358" s="36"/>
      <c r="L1358" s="40">
        <v>2112.23</v>
      </c>
    </row>
    <row r="1359" spans="1:83" ht="14.25" x14ac:dyDescent="0.2">
      <c r="A1359" s="36"/>
      <c r="B1359" s="36" t="s">
        <v>668</v>
      </c>
      <c r="C1359" s="36" t="s">
        <v>669</v>
      </c>
      <c r="D1359" s="37" t="s">
        <v>655</v>
      </c>
      <c r="E1359" s="38">
        <v>23.42</v>
      </c>
      <c r="F1359" s="35">
        <v>1.1499999999999999</v>
      </c>
      <c r="G1359" s="38">
        <v>7.5412400000000002</v>
      </c>
      <c r="H1359" s="40"/>
      <c r="I1359" s="39"/>
      <c r="J1359" s="40">
        <v>321.89</v>
      </c>
      <c r="K1359" s="36"/>
      <c r="L1359" s="40">
        <v>2427.4499999999998</v>
      </c>
    </row>
    <row r="1360" spans="1:83" ht="15" x14ac:dyDescent="0.2">
      <c r="A1360" s="35"/>
      <c r="B1360" s="38">
        <v>2</v>
      </c>
      <c r="C1360" s="35" t="s">
        <v>755</v>
      </c>
      <c r="D1360" s="37"/>
      <c r="E1360" s="41"/>
      <c r="F1360" s="38"/>
      <c r="G1360" s="41"/>
      <c r="H1360" s="38"/>
      <c r="I1360" s="38"/>
      <c r="J1360" s="38"/>
      <c r="K1360" s="38"/>
      <c r="L1360" s="42">
        <v>3733.739999999998</v>
      </c>
    </row>
    <row r="1361" spans="1:83" ht="15" x14ac:dyDescent="0.2">
      <c r="A1361" s="35"/>
      <c r="B1361" s="38"/>
      <c r="C1361" s="35" t="s">
        <v>758</v>
      </c>
      <c r="D1361" s="37" t="s">
        <v>517</v>
      </c>
      <c r="E1361" s="41"/>
      <c r="F1361" s="38"/>
      <c r="G1361" s="41">
        <v>8.2754000000000012</v>
      </c>
      <c r="H1361" s="38"/>
      <c r="I1361" s="38"/>
      <c r="J1361" s="38"/>
      <c r="K1361" s="38"/>
      <c r="L1361" s="42">
        <v>2268.0200000000004</v>
      </c>
      <c r="CE1361">
        <v>1</v>
      </c>
    </row>
    <row r="1362" spans="1:83" ht="28.5" x14ac:dyDescent="0.2">
      <c r="A1362" s="36"/>
      <c r="B1362" s="36" t="s">
        <v>518</v>
      </c>
      <c r="C1362" s="36" t="s">
        <v>519</v>
      </c>
      <c r="D1362" s="37" t="s">
        <v>520</v>
      </c>
      <c r="E1362" s="38">
        <v>0.75</v>
      </c>
      <c r="F1362" s="35">
        <v>1.1499999999999999</v>
      </c>
      <c r="G1362" s="38">
        <v>0.24149999999999999</v>
      </c>
      <c r="H1362" s="40"/>
      <c r="I1362" s="39"/>
      <c r="J1362" s="40">
        <v>1482.53</v>
      </c>
      <c r="K1362" s="36"/>
      <c r="L1362" s="40">
        <v>358.03</v>
      </c>
    </row>
    <row r="1363" spans="1:83" ht="28.5" x14ac:dyDescent="0.2">
      <c r="A1363" s="36"/>
      <c r="B1363" s="36" t="s">
        <v>521</v>
      </c>
      <c r="C1363" s="36" t="s">
        <v>756</v>
      </c>
      <c r="D1363" s="37" t="s">
        <v>517</v>
      </c>
      <c r="E1363" s="38">
        <v>0.75</v>
      </c>
      <c r="F1363" s="35">
        <v>1.1499999999999999</v>
      </c>
      <c r="G1363" s="38">
        <v>0.24149999999999999</v>
      </c>
      <c r="H1363" s="40"/>
      <c r="I1363" s="39"/>
      <c r="J1363" s="40">
        <v>376.24</v>
      </c>
      <c r="K1363" s="36"/>
      <c r="L1363" s="40">
        <v>90.86</v>
      </c>
      <c r="CE1363">
        <v>1</v>
      </c>
    </row>
    <row r="1364" spans="1:83" ht="28.5" x14ac:dyDescent="0.2">
      <c r="A1364" s="36"/>
      <c r="B1364" s="36" t="s">
        <v>670</v>
      </c>
      <c r="C1364" s="36" t="s">
        <v>671</v>
      </c>
      <c r="D1364" s="37" t="s">
        <v>520</v>
      </c>
      <c r="E1364" s="38">
        <v>0.81</v>
      </c>
      <c r="F1364" s="35">
        <v>1.1499999999999999</v>
      </c>
      <c r="G1364" s="38">
        <v>0.26082</v>
      </c>
      <c r="H1364" s="40"/>
      <c r="I1364" s="39"/>
      <c r="J1364" s="40">
        <v>14.82</v>
      </c>
      <c r="K1364" s="36"/>
      <c r="L1364" s="40">
        <v>3.87</v>
      </c>
    </row>
    <row r="1365" spans="1:83" ht="28.5" x14ac:dyDescent="0.2">
      <c r="A1365" s="36"/>
      <c r="B1365" s="36" t="s">
        <v>580</v>
      </c>
      <c r="C1365" s="36" t="s">
        <v>581</v>
      </c>
      <c r="D1365" s="37" t="s">
        <v>520</v>
      </c>
      <c r="E1365" s="38">
        <v>22.74</v>
      </c>
      <c r="F1365" s="35">
        <v>1.1499999999999999</v>
      </c>
      <c r="G1365" s="38">
        <v>7.3222800000000001</v>
      </c>
      <c r="H1365" s="40">
        <v>346.73</v>
      </c>
      <c r="I1365" s="39">
        <v>1.27</v>
      </c>
      <c r="J1365" s="40">
        <v>440.35</v>
      </c>
      <c r="K1365" s="36"/>
      <c r="L1365" s="40">
        <v>3224.37</v>
      </c>
    </row>
    <row r="1366" spans="1:83" ht="28.5" x14ac:dyDescent="0.2">
      <c r="A1366" s="36"/>
      <c r="B1366" s="36" t="s">
        <v>526</v>
      </c>
      <c r="C1366" s="36" t="s">
        <v>757</v>
      </c>
      <c r="D1366" s="37" t="s">
        <v>517</v>
      </c>
      <c r="E1366" s="38">
        <v>22.74</v>
      </c>
      <c r="F1366" s="35">
        <v>1.1499999999999999</v>
      </c>
      <c r="G1366" s="38">
        <v>7.3222800000000001</v>
      </c>
      <c r="H1366" s="40"/>
      <c r="I1366" s="39"/>
      <c r="J1366" s="40">
        <v>280.08999999999997</v>
      </c>
      <c r="K1366" s="36"/>
      <c r="L1366" s="40">
        <v>2050.9</v>
      </c>
      <c r="CE1366">
        <v>1</v>
      </c>
    </row>
    <row r="1367" spans="1:83" ht="28.5" x14ac:dyDescent="0.2">
      <c r="A1367" s="36"/>
      <c r="B1367" s="36" t="s">
        <v>532</v>
      </c>
      <c r="C1367" s="36" t="s">
        <v>533</v>
      </c>
      <c r="D1367" s="37" t="s">
        <v>520</v>
      </c>
      <c r="E1367" s="38">
        <v>0.59</v>
      </c>
      <c r="F1367" s="35">
        <v>1.1499999999999999</v>
      </c>
      <c r="G1367" s="38">
        <v>0.18998000000000001</v>
      </c>
      <c r="H1367" s="40"/>
      <c r="I1367" s="39"/>
      <c r="J1367" s="40">
        <v>548.96</v>
      </c>
      <c r="K1367" s="36"/>
      <c r="L1367" s="40">
        <v>104.29</v>
      </c>
    </row>
    <row r="1368" spans="1:83" ht="28.5" x14ac:dyDescent="0.2">
      <c r="A1368" s="36"/>
      <c r="B1368" s="36" t="s">
        <v>526</v>
      </c>
      <c r="C1368" s="36" t="s">
        <v>757</v>
      </c>
      <c r="D1368" s="37" t="s">
        <v>517</v>
      </c>
      <c r="E1368" s="38">
        <v>0.59</v>
      </c>
      <c r="F1368" s="35">
        <v>1.1499999999999999</v>
      </c>
      <c r="G1368" s="38">
        <v>0.18998000000000001</v>
      </c>
      <c r="H1368" s="40"/>
      <c r="I1368" s="39"/>
      <c r="J1368" s="40">
        <v>280.08999999999997</v>
      </c>
      <c r="K1368" s="36"/>
      <c r="L1368" s="40">
        <v>53.21</v>
      </c>
      <c r="CE1368">
        <v>1</v>
      </c>
    </row>
    <row r="1369" spans="1:83" ht="28.5" x14ac:dyDescent="0.2">
      <c r="A1369" s="36"/>
      <c r="B1369" s="36" t="s">
        <v>672</v>
      </c>
      <c r="C1369" s="36" t="s">
        <v>673</v>
      </c>
      <c r="D1369" s="37" t="s">
        <v>520</v>
      </c>
      <c r="E1369" s="38">
        <v>0.81</v>
      </c>
      <c r="F1369" s="35">
        <v>1.1499999999999999</v>
      </c>
      <c r="G1369" s="38">
        <v>0.26082</v>
      </c>
      <c r="H1369" s="40"/>
      <c r="I1369" s="39"/>
      <c r="J1369" s="40">
        <v>165.57</v>
      </c>
      <c r="K1369" s="36"/>
      <c r="L1369" s="40">
        <v>43.18</v>
      </c>
    </row>
    <row r="1370" spans="1:83" ht="28.5" x14ac:dyDescent="0.2">
      <c r="A1370" s="36"/>
      <c r="B1370" s="36" t="s">
        <v>526</v>
      </c>
      <c r="C1370" s="43" t="s">
        <v>757</v>
      </c>
      <c r="D1370" s="44" t="s">
        <v>517</v>
      </c>
      <c r="E1370" s="45">
        <v>0.81</v>
      </c>
      <c r="F1370" s="46">
        <v>1.1499999999999999</v>
      </c>
      <c r="G1370" s="45">
        <v>0.26082</v>
      </c>
      <c r="H1370" s="47"/>
      <c r="I1370" s="48"/>
      <c r="J1370" s="47">
        <v>280.08999999999997</v>
      </c>
      <c r="K1370" s="43"/>
      <c r="L1370" s="47">
        <v>73.05</v>
      </c>
      <c r="CE1370">
        <v>1</v>
      </c>
    </row>
    <row r="1371" spans="1:83" ht="15" x14ac:dyDescent="0.2">
      <c r="A1371" s="36"/>
      <c r="B1371" s="36"/>
      <c r="C1371" s="50" t="s">
        <v>759</v>
      </c>
      <c r="D1371" s="37"/>
      <c r="E1371" s="38"/>
      <c r="F1371" s="35"/>
      <c r="G1371" s="38"/>
      <c r="H1371" s="40"/>
      <c r="I1371" s="39"/>
      <c r="J1371" s="40"/>
      <c r="K1371" s="36"/>
      <c r="L1371" s="40">
        <v>14401.579999999998</v>
      </c>
    </row>
    <row r="1372" spans="1:83" ht="14.25" x14ac:dyDescent="0.2">
      <c r="A1372" s="36"/>
      <c r="B1372" s="36"/>
      <c r="C1372" s="36" t="s">
        <v>760</v>
      </c>
      <c r="D1372" s="37"/>
      <c r="E1372" s="38"/>
      <c r="F1372" s="35"/>
      <c r="G1372" s="38"/>
      <c r="H1372" s="40"/>
      <c r="I1372" s="39"/>
      <c r="J1372" s="40"/>
      <c r="K1372" s="36"/>
      <c r="L1372" s="40">
        <v>10667.84</v>
      </c>
    </row>
    <row r="1373" spans="1:83" ht="14.25" x14ac:dyDescent="0.2">
      <c r="A1373" s="36"/>
      <c r="B1373" s="36" t="s">
        <v>6</v>
      </c>
      <c r="C1373" s="36" t="s">
        <v>761</v>
      </c>
      <c r="D1373" s="37" t="s">
        <v>707</v>
      </c>
      <c r="E1373" s="38">
        <v>103</v>
      </c>
      <c r="F1373" s="35"/>
      <c r="G1373" s="38">
        <v>103</v>
      </c>
      <c r="H1373" s="40"/>
      <c r="I1373" s="39"/>
      <c r="J1373" s="40"/>
      <c r="K1373" s="36"/>
      <c r="L1373" s="40">
        <v>10987.88</v>
      </c>
    </row>
    <row r="1374" spans="1:83" ht="14.25" x14ac:dyDescent="0.2">
      <c r="A1374" s="43"/>
      <c r="B1374" s="43" t="s">
        <v>7</v>
      </c>
      <c r="C1374" s="43" t="s">
        <v>762</v>
      </c>
      <c r="D1374" s="44" t="s">
        <v>707</v>
      </c>
      <c r="E1374" s="45">
        <v>60</v>
      </c>
      <c r="F1374" s="46"/>
      <c r="G1374" s="45">
        <v>60</v>
      </c>
      <c r="H1374" s="47"/>
      <c r="I1374" s="48"/>
      <c r="J1374" s="47"/>
      <c r="K1374" s="43"/>
      <c r="L1374" s="47">
        <v>6400.7</v>
      </c>
    </row>
    <row r="1375" spans="1:83" ht="15" x14ac:dyDescent="0.2">
      <c r="C1375" s="86" t="s">
        <v>763</v>
      </c>
      <c r="D1375" s="86"/>
      <c r="E1375" s="86"/>
      <c r="F1375" s="86"/>
      <c r="G1375" s="86"/>
      <c r="H1375" s="86"/>
      <c r="I1375" s="87">
        <v>113536.2857142857</v>
      </c>
      <c r="J1375" s="87"/>
      <c r="K1375" s="87">
        <v>31790.159999999996</v>
      </c>
      <c r="L1375" s="87"/>
      <c r="AD1375">
        <v>661.89</v>
      </c>
      <c r="AE1375">
        <v>385.57</v>
      </c>
      <c r="AN1375" s="49">
        <v>31790.159999999996</v>
      </c>
      <c r="AO1375" s="49">
        <v>3733.739999999998</v>
      </c>
      <c r="AQ1375" t="s">
        <v>764</v>
      </c>
      <c r="AR1375" s="49">
        <v>8399.82</v>
      </c>
      <c r="AT1375" s="49">
        <v>2268.0200000000004</v>
      </c>
      <c r="AV1375" t="s">
        <v>764</v>
      </c>
      <c r="AW1375">
        <v>0</v>
      </c>
      <c r="AZ1375">
        <v>10987.88</v>
      </c>
      <c r="BA1375">
        <v>6400.7</v>
      </c>
      <c r="CD1375">
        <v>1</v>
      </c>
    </row>
    <row r="1376" spans="1:83" ht="42.75" x14ac:dyDescent="0.2">
      <c r="A1376" s="51" t="s">
        <v>352</v>
      </c>
      <c r="B1376" s="43" t="s">
        <v>86</v>
      </c>
      <c r="C1376" s="43" t="s">
        <v>294</v>
      </c>
      <c r="D1376" s="44" t="s">
        <v>88</v>
      </c>
      <c r="E1376" s="45">
        <v>313</v>
      </c>
      <c r="F1376" s="46"/>
      <c r="G1376" s="45">
        <v>313</v>
      </c>
      <c r="H1376" s="47"/>
      <c r="I1376" s="48"/>
      <c r="J1376" s="47">
        <v>378.44</v>
      </c>
      <c r="K1376" s="43"/>
      <c r="L1376" s="47">
        <v>118451.72</v>
      </c>
    </row>
    <row r="1377" spans="1:82" ht="15" x14ac:dyDescent="0.2">
      <c r="C1377" s="86" t="s">
        <v>763</v>
      </c>
      <c r="D1377" s="86"/>
      <c r="E1377" s="86"/>
      <c r="F1377" s="86"/>
      <c r="G1377" s="86"/>
      <c r="H1377" s="86"/>
      <c r="I1377" s="87">
        <v>378.44</v>
      </c>
      <c r="J1377" s="87"/>
      <c r="K1377" s="87">
        <v>118451.72</v>
      </c>
      <c r="L1377" s="87"/>
      <c r="AD1377">
        <v>0</v>
      </c>
      <c r="AE1377">
        <v>0</v>
      </c>
      <c r="AN1377" s="49">
        <v>118451.72</v>
      </c>
      <c r="AO1377">
        <v>0</v>
      </c>
      <c r="AQ1377" t="s">
        <v>764</v>
      </c>
      <c r="AR1377">
        <v>0</v>
      </c>
      <c r="AT1377">
        <v>0</v>
      </c>
      <c r="AV1377" t="s">
        <v>764</v>
      </c>
      <c r="AW1377" s="49">
        <v>118451.72</v>
      </c>
      <c r="AX1377" s="49">
        <v>118451.72</v>
      </c>
      <c r="AZ1377">
        <v>0</v>
      </c>
      <c r="BA1377">
        <v>0</v>
      </c>
      <c r="CD1377">
        <v>1</v>
      </c>
    </row>
    <row r="1378" spans="1:82" ht="42.75" x14ac:dyDescent="0.2">
      <c r="A1378" s="51" t="s">
        <v>353</v>
      </c>
      <c r="B1378" s="43" t="s">
        <v>13</v>
      </c>
      <c r="C1378" s="43" t="s">
        <v>354</v>
      </c>
      <c r="D1378" s="44" t="s">
        <v>5</v>
      </c>
      <c r="E1378" s="45">
        <v>24</v>
      </c>
      <c r="F1378" s="46"/>
      <c r="G1378" s="45">
        <v>24</v>
      </c>
      <c r="H1378" s="47"/>
      <c r="I1378" s="48"/>
      <c r="J1378" s="47">
        <v>354</v>
      </c>
      <c r="K1378" s="43"/>
      <c r="L1378" s="47">
        <v>8496</v>
      </c>
    </row>
    <row r="1379" spans="1:82" ht="15" x14ac:dyDescent="0.2">
      <c r="C1379" s="86" t="s">
        <v>763</v>
      </c>
      <c r="D1379" s="86"/>
      <c r="E1379" s="86"/>
      <c r="F1379" s="86"/>
      <c r="G1379" s="86"/>
      <c r="H1379" s="86"/>
      <c r="I1379" s="87">
        <v>354</v>
      </c>
      <c r="J1379" s="87"/>
      <c r="K1379" s="87">
        <v>8496</v>
      </c>
      <c r="L1379" s="87"/>
      <c r="AD1379">
        <v>0</v>
      </c>
      <c r="AE1379">
        <v>0</v>
      </c>
      <c r="AN1379" s="49">
        <v>8496</v>
      </c>
      <c r="AO1379">
        <v>0</v>
      </c>
      <c r="AQ1379" t="s">
        <v>764</v>
      </c>
      <c r="AR1379">
        <v>0</v>
      </c>
      <c r="AT1379">
        <v>0</v>
      </c>
      <c r="AV1379" t="s">
        <v>764</v>
      </c>
      <c r="AW1379" s="49">
        <v>8496</v>
      </c>
      <c r="AX1379" s="49">
        <v>8496</v>
      </c>
      <c r="AZ1379">
        <v>0</v>
      </c>
      <c r="BA1379">
        <v>0</v>
      </c>
      <c r="CD1379">
        <v>1</v>
      </c>
    </row>
    <row r="1380" spans="1:82" ht="42.75" x14ac:dyDescent="0.2">
      <c r="A1380" s="51" t="s">
        <v>355</v>
      </c>
      <c r="B1380" s="43" t="s">
        <v>144</v>
      </c>
      <c r="C1380" s="43" t="s">
        <v>356</v>
      </c>
      <c r="D1380" s="44" t="s">
        <v>5</v>
      </c>
      <c r="E1380" s="45">
        <v>4</v>
      </c>
      <c r="F1380" s="46"/>
      <c r="G1380" s="45">
        <v>4</v>
      </c>
      <c r="H1380" s="47"/>
      <c r="I1380" s="48"/>
      <c r="J1380" s="47">
        <v>324</v>
      </c>
      <c r="K1380" s="43"/>
      <c r="L1380" s="47">
        <v>1296</v>
      </c>
    </row>
    <row r="1381" spans="1:82" ht="15" x14ac:dyDescent="0.2">
      <c r="C1381" s="86" t="s">
        <v>763</v>
      </c>
      <c r="D1381" s="86"/>
      <c r="E1381" s="86"/>
      <c r="F1381" s="86"/>
      <c r="G1381" s="86"/>
      <c r="H1381" s="86"/>
      <c r="I1381" s="87">
        <v>324</v>
      </c>
      <c r="J1381" s="87"/>
      <c r="K1381" s="87">
        <v>1296</v>
      </c>
      <c r="L1381" s="87"/>
      <c r="AD1381">
        <v>0</v>
      </c>
      <c r="AE1381">
        <v>0</v>
      </c>
      <c r="AN1381" s="49">
        <v>1296</v>
      </c>
      <c r="AO1381">
        <v>0</v>
      </c>
      <c r="AQ1381" t="s">
        <v>764</v>
      </c>
      <c r="AR1381">
        <v>0</v>
      </c>
      <c r="AT1381">
        <v>0</v>
      </c>
      <c r="AV1381" t="s">
        <v>764</v>
      </c>
      <c r="AW1381" s="49">
        <v>1296</v>
      </c>
      <c r="AX1381" s="49">
        <v>1296</v>
      </c>
      <c r="AZ1381">
        <v>0</v>
      </c>
      <c r="BA1381">
        <v>0</v>
      </c>
      <c r="CD1381">
        <v>1</v>
      </c>
    </row>
    <row r="1382" spans="1:82" ht="42.75" x14ac:dyDescent="0.2">
      <c r="A1382" s="51" t="s">
        <v>357</v>
      </c>
      <c r="B1382" s="43" t="s">
        <v>102</v>
      </c>
      <c r="C1382" s="43" t="s">
        <v>358</v>
      </c>
      <c r="D1382" s="44" t="s">
        <v>5</v>
      </c>
      <c r="E1382" s="45">
        <v>94</v>
      </c>
      <c r="F1382" s="46"/>
      <c r="G1382" s="45">
        <v>94</v>
      </c>
      <c r="H1382" s="47"/>
      <c r="I1382" s="48"/>
      <c r="J1382" s="47">
        <v>427.2</v>
      </c>
      <c r="K1382" s="43"/>
      <c r="L1382" s="47">
        <v>40156.800000000003</v>
      </c>
    </row>
    <row r="1383" spans="1:82" ht="15" x14ac:dyDescent="0.2">
      <c r="C1383" s="86" t="s">
        <v>763</v>
      </c>
      <c r="D1383" s="86"/>
      <c r="E1383" s="86"/>
      <c r="F1383" s="86"/>
      <c r="G1383" s="86"/>
      <c r="H1383" s="86"/>
      <c r="I1383" s="87">
        <v>427.20000000000005</v>
      </c>
      <c r="J1383" s="87"/>
      <c r="K1383" s="87">
        <v>40156.800000000003</v>
      </c>
      <c r="L1383" s="87"/>
      <c r="AD1383">
        <v>0</v>
      </c>
      <c r="AE1383">
        <v>0</v>
      </c>
      <c r="AN1383" s="49">
        <v>40156.800000000003</v>
      </c>
      <c r="AO1383">
        <v>0</v>
      </c>
      <c r="AQ1383" t="s">
        <v>764</v>
      </c>
      <c r="AR1383">
        <v>0</v>
      </c>
      <c r="AT1383">
        <v>0</v>
      </c>
      <c r="AV1383" t="s">
        <v>764</v>
      </c>
      <c r="AW1383" s="49">
        <v>40156.800000000003</v>
      </c>
      <c r="AX1383" s="49">
        <v>40156.800000000003</v>
      </c>
      <c r="AZ1383">
        <v>0</v>
      </c>
      <c r="BA1383">
        <v>0</v>
      </c>
      <c r="CD1383">
        <v>1</v>
      </c>
    </row>
    <row r="1384" spans="1:82" ht="28.5" x14ac:dyDescent="0.2">
      <c r="A1384" s="34" t="s">
        <v>359</v>
      </c>
      <c r="B1384" s="36" t="s">
        <v>360</v>
      </c>
      <c r="C1384" s="36" t="s">
        <v>361</v>
      </c>
      <c r="D1384" s="37" t="s">
        <v>130</v>
      </c>
      <c r="E1384" s="38">
        <v>0.94</v>
      </c>
      <c r="F1384" s="35"/>
      <c r="G1384" s="38">
        <v>0.94</v>
      </c>
      <c r="H1384" s="40">
        <v>22754.38</v>
      </c>
      <c r="I1384" s="39">
        <v>1.04</v>
      </c>
      <c r="J1384" s="40">
        <v>23664.560000000001</v>
      </c>
      <c r="K1384" s="36"/>
      <c r="L1384" s="40">
        <v>22244.69</v>
      </c>
    </row>
    <row r="1385" spans="1:82" x14ac:dyDescent="0.2">
      <c r="A1385" s="61"/>
      <c r="B1385" s="61"/>
      <c r="C1385" s="62" t="s">
        <v>1037</v>
      </c>
      <c r="D1385" s="61"/>
      <c r="E1385" s="61"/>
      <c r="F1385" s="61"/>
      <c r="G1385" s="61"/>
      <c r="H1385" s="61"/>
      <c r="I1385" s="61"/>
      <c r="J1385" s="61"/>
      <c r="K1385" s="61"/>
      <c r="L1385" s="61"/>
    </row>
    <row r="1386" spans="1:82" ht="15" x14ac:dyDescent="0.2">
      <c r="C1386" s="86" t="s">
        <v>763</v>
      </c>
      <c r="D1386" s="86"/>
      <c r="E1386" s="86"/>
      <c r="F1386" s="86"/>
      <c r="G1386" s="86"/>
      <c r="H1386" s="86"/>
      <c r="I1386" s="87">
        <v>23664.563829787236</v>
      </c>
      <c r="J1386" s="87"/>
      <c r="K1386" s="87">
        <v>22244.69</v>
      </c>
      <c r="L1386" s="87"/>
      <c r="AD1386">
        <v>0</v>
      </c>
      <c r="AE1386">
        <v>0</v>
      </c>
      <c r="AN1386" s="49">
        <v>22244.69</v>
      </c>
      <c r="AO1386">
        <v>0</v>
      </c>
      <c r="AQ1386" t="s">
        <v>764</v>
      </c>
      <c r="AR1386">
        <v>0</v>
      </c>
      <c r="AT1386">
        <v>0</v>
      </c>
      <c r="AV1386" t="s">
        <v>764</v>
      </c>
      <c r="AW1386" s="49">
        <v>22244.69</v>
      </c>
      <c r="AZ1386">
        <v>0</v>
      </c>
      <c r="BA1386">
        <v>0</v>
      </c>
      <c r="CD1386">
        <v>2</v>
      </c>
    </row>
    <row r="1387" spans="1:82" ht="114" x14ac:dyDescent="0.2">
      <c r="A1387" s="51" t="s">
        <v>362</v>
      </c>
      <c r="B1387" s="43" t="s">
        <v>363</v>
      </c>
      <c r="C1387" s="43" t="s">
        <v>364</v>
      </c>
      <c r="D1387" s="44" t="s">
        <v>82</v>
      </c>
      <c r="E1387" s="45">
        <v>13</v>
      </c>
      <c r="F1387" s="46"/>
      <c r="G1387" s="45">
        <v>13</v>
      </c>
      <c r="H1387" s="47">
        <v>576.54999999999995</v>
      </c>
      <c r="I1387" s="48">
        <v>1.24</v>
      </c>
      <c r="J1387" s="47">
        <v>714.92</v>
      </c>
      <c r="K1387" s="43"/>
      <c r="L1387" s="47">
        <v>9293.9599999999991</v>
      </c>
    </row>
    <row r="1388" spans="1:82" ht="15" x14ac:dyDescent="0.2">
      <c r="C1388" s="86" t="s">
        <v>763</v>
      </c>
      <c r="D1388" s="86"/>
      <c r="E1388" s="86"/>
      <c r="F1388" s="86"/>
      <c r="G1388" s="86"/>
      <c r="H1388" s="86"/>
      <c r="I1388" s="87">
        <v>714.92</v>
      </c>
      <c r="J1388" s="87"/>
      <c r="K1388" s="87">
        <v>9293.9599999999991</v>
      </c>
      <c r="L1388" s="87"/>
      <c r="AD1388">
        <v>0</v>
      </c>
      <c r="AE1388">
        <v>0</v>
      </c>
      <c r="AN1388" s="49">
        <v>9293.9599999999991</v>
      </c>
      <c r="AO1388">
        <v>0</v>
      </c>
      <c r="AQ1388" t="s">
        <v>764</v>
      </c>
      <c r="AR1388">
        <v>0</v>
      </c>
      <c r="AT1388">
        <v>0</v>
      </c>
      <c r="AV1388" t="s">
        <v>764</v>
      </c>
      <c r="AW1388" s="49">
        <v>9293.9599999999991</v>
      </c>
      <c r="AZ1388">
        <v>0</v>
      </c>
      <c r="BA1388">
        <v>0</v>
      </c>
      <c r="CD1388">
        <v>1</v>
      </c>
    </row>
    <row r="1389" spans="1:82" ht="57" x14ac:dyDescent="0.2">
      <c r="A1389" s="51" t="s">
        <v>365</v>
      </c>
      <c r="B1389" s="43" t="s">
        <v>150</v>
      </c>
      <c r="C1389" s="43" t="s">
        <v>151</v>
      </c>
      <c r="D1389" s="44" t="s">
        <v>5</v>
      </c>
      <c r="E1389" s="45">
        <v>4.28</v>
      </c>
      <c r="F1389" s="46"/>
      <c r="G1389" s="45">
        <v>4.28</v>
      </c>
      <c r="H1389" s="47">
        <v>4136.76</v>
      </c>
      <c r="I1389" s="48">
        <v>1.41</v>
      </c>
      <c r="J1389" s="47">
        <v>5832.83</v>
      </c>
      <c r="K1389" s="43"/>
      <c r="L1389" s="47">
        <v>24964.51</v>
      </c>
    </row>
    <row r="1390" spans="1:82" ht="15" x14ac:dyDescent="0.2">
      <c r="C1390" s="86" t="s">
        <v>763</v>
      </c>
      <c r="D1390" s="86"/>
      <c r="E1390" s="86"/>
      <c r="F1390" s="86"/>
      <c r="G1390" s="86"/>
      <c r="H1390" s="86"/>
      <c r="I1390" s="87">
        <v>5832.8294392523358</v>
      </c>
      <c r="J1390" s="87"/>
      <c r="K1390" s="87">
        <v>24964.51</v>
      </c>
      <c r="L1390" s="87"/>
      <c r="AD1390">
        <v>0</v>
      </c>
      <c r="AE1390">
        <v>0</v>
      </c>
      <c r="AN1390" s="49">
        <v>24964.51</v>
      </c>
      <c r="AO1390">
        <v>0</v>
      </c>
      <c r="AQ1390" t="s">
        <v>764</v>
      </c>
      <c r="AR1390">
        <v>0</v>
      </c>
      <c r="AT1390">
        <v>0</v>
      </c>
      <c r="AV1390" t="s">
        <v>764</v>
      </c>
      <c r="AW1390" s="49">
        <v>24964.51</v>
      </c>
      <c r="AZ1390">
        <v>0</v>
      </c>
      <c r="BA1390">
        <v>0</v>
      </c>
      <c r="CD1390">
        <v>1</v>
      </c>
    </row>
    <row r="1391" spans="1:82" ht="42.75" x14ac:dyDescent="0.2">
      <c r="A1391" s="34" t="s">
        <v>366</v>
      </c>
      <c r="B1391" s="36" t="s">
        <v>153</v>
      </c>
      <c r="C1391" s="36" t="s">
        <v>367</v>
      </c>
      <c r="D1391" s="37" t="s">
        <v>130</v>
      </c>
      <c r="E1391" s="38">
        <v>1.88</v>
      </c>
      <c r="F1391" s="35"/>
      <c r="G1391" s="38">
        <v>1.88</v>
      </c>
      <c r="H1391" s="40">
        <v>1367.14</v>
      </c>
      <c r="I1391" s="39">
        <v>1.1399999999999999</v>
      </c>
      <c r="J1391" s="40">
        <v>1558.54</v>
      </c>
      <c r="K1391" s="36"/>
      <c r="L1391" s="40">
        <v>2930.06</v>
      </c>
    </row>
    <row r="1392" spans="1:82" x14ac:dyDescent="0.2">
      <c r="A1392" s="61"/>
      <c r="B1392" s="61"/>
      <c r="C1392" s="62" t="s">
        <v>1038</v>
      </c>
      <c r="D1392" s="61"/>
      <c r="E1392" s="61"/>
      <c r="F1392" s="61"/>
      <c r="G1392" s="61"/>
      <c r="H1392" s="61"/>
      <c r="I1392" s="61"/>
      <c r="J1392" s="61"/>
      <c r="K1392" s="61"/>
      <c r="L1392" s="61"/>
    </row>
    <row r="1393" spans="1:82" ht="15" x14ac:dyDescent="0.2">
      <c r="C1393" s="86" t="s">
        <v>763</v>
      </c>
      <c r="D1393" s="86"/>
      <c r="E1393" s="86"/>
      <c r="F1393" s="86"/>
      <c r="G1393" s="86"/>
      <c r="H1393" s="86"/>
      <c r="I1393" s="87">
        <v>1558.5425531914893</v>
      </c>
      <c r="J1393" s="87"/>
      <c r="K1393" s="87">
        <v>2930.06</v>
      </c>
      <c r="L1393" s="87"/>
      <c r="AD1393">
        <v>0</v>
      </c>
      <c r="AE1393">
        <v>0</v>
      </c>
      <c r="AN1393" s="49">
        <v>2930.06</v>
      </c>
      <c r="AO1393">
        <v>0</v>
      </c>
      <c r="AQ1393" t="s">
        <v>764</v>
      </c>
      <c r="AR1393">
        <v>0</v>
      </c>
      <c r="AT1393">
        <v>0</v>
      </c>
      <c r="AV1393" t="s">
        <v>764</v>
      </c>
      <c r="AW1393" s="49">
        <v>2930.06</v>
      </c>
      <c r="AZ1393">
        <v>0</v>
      </c>
      <c r="BA1393">
        <v>0</v>
      </c>
      <c r="CD1393">
        <v>1</v>
      </c>
    </row>
    <row r="1394" spans="1:82" ht="28.5" x14ac:dyDescent="0.2">
      <c r="A1394" s="34" t="s">
        <v>368</v>
      </c>
      <c r="B1394" s="36" t="s">
        <v>153</v>
      </c>
      <c r="C1394" s="36" t="s">
        <v>154</v>
      </c>
      <c r="D1394" s="37" t="s">
        <v>130</v>
      </c>
      <c r="E1394" s="38">
        <v>0.26</v>
      </c>
      <c r="F1394" s="35"/>
      <c r="G1394" s="38">
        <v>0.26</v>
      </c>
      <c r="H1394" s="40">
        <v>1367.14</v>
      </c>
      <c r="I1394" s="39">
        <v>1.1399999999999999</v>
      </c>
      <c r="J1394" s="40">
        <v>1558.54</v>
      </c>
      <c r="K1394" s="36"/>
      <c r="L1394" s="40">
        <v>405.22</v>
      </c>
    </row>
    <row r="1395" spans="1:82" x14ac:dyDescent="0.2">
      <c r="A1395" s="61"/>
      <c r="B1395" s="61"/>
      <c r="C1395" s="62" t="s">
        <v>1039</v>
      </c>
      <c r="D1395" s="61"/>
      <c r="E1395" s="61"/>
      <c r="F1395" s="61"/>
      <c r="G1395" s="61"/>
      <c r="H1395" s="61"/>
      <c r="I1395" s="61"/>
      <c r="J1395" s="61"/>
      <c r="K1395" s="61"/>
      <c r="L1395" s="61"/>
    </row>
    <row r="1396" spans="1:82" ht="15" x14ac:dyDescent="0.2">
      <c r="C1396" s="86" t="s">
        <v>763</v>
      </c>
      <c r="D1396" s="86"/>
      <c r="E1396" s="86"/>
      <c r="F1396" s="86"/>
      <c r="G1396" s="86"/>
      <c r="H1396" s="86"/>
      <c r="I1396" s="87">
        <v>1558.5384615384617</v>
      </c>
      <c r="J1396" s="87"/>
      <c r="K1396" s="87">
        <v>405.22</v>
      </c>
      <c r="L1396" s="87"/>
      <c r="AD1396">
        <v>0</v>
      </c>
      <c r="AE1396">
        <v>0</v>
      </c>
      <c r="AN1396" s="49">
        <v>405.22</v>
      </c>
      <c r="AO1396">
        <v>0</v>
      </c>
      <c r="AQ1396" t="s">
        <v>764</v>
      </c>
      <c r="AR1396">
        <v>0</v>
      </c>
      <c r="AT1396">
        <v>0</v>
      </c>
      <c r="AV1396" t="s">
        <v>764</v>
      </c>
      <c r="AW1396" s="49">
        <v>405.22</v>
      </c>
      <c r="AZ1396">
        <v>0</v>
      </c>
      <c r="BA1396">
        <v>0</v>
      </c>
      <c r="CD1396">
        <v>1</v>
      </c>
    </row>
    <row r="1397" spans="1:82" ht="42.75" x14ac:dyDescent="0.2">
      <c r="A1397" s="51" t="s">
        <v>369</v>
      </c>
      <c r="B1397" s="43" t="s">
        <v>64</v>
      </c>
      <c r="C1397" s="43" t="s">
        <v>370</v>
      </c>
      <c r="D1397" s="44" t="s">
        <v>5</v>
      </c>
      <c r="E1397" s="45">
        <v>1</v>
      </c>
      <c r="F1397" s="46"/>
      <c r="G1397" s="45">
        <v>1</v>
      </c>
      <c r="H1397" s="47"/>
      <c r="I1397" s="48"/>
      <c r="J1397" s="47">
        <v>788.33</v>
      </c>
      <c r="K1397" s="43"/>
      <c r="L1397" s="47">
        <v>788.33</v>
      </c>
    </row>
    <row r="1398" spans="1:82" ht="15" x14ac:dyDescent="0.2">
      <c r="C1398" s="86" t="s">
        <v>763</v>
      </c>
      <c r="D1398" s="86"/>
      <c r="E1398" s="86"/>
      <c r="F1398" s="86"/>
      <c r="G1398" s="86"/>
      <c r="H1398" s="86"/>
      <c r="I1398" s="87">
        <v>788.33</v>
      </c>
      <c r="J1398" s="87"/>
      <c r="K1398" s="87">
        <v>788.33</v>
      </c>
      <c r="L1398" s="87"/>
      <c r="AD1398">
        <v>0</v>
      </c>
      <c r="AE1398">
        <v>0</v>
      </c>
      <c r="AN1398" s="49">
        <v>788.33</v>
      </c>
      <c r="AO1398">
        <v>0</v>
      </c>
      <c r="AQ1398" t="s">
        <v>764</v>
      </c>
      <c r="AR1398">
        <v>0</v>
      </c>
      <c r="AT1398">
        <v>0</v>
      </c>
      <c r="AV1398" t="s">
        <v>764</v>
      </c>
      <c r="AW1398" s="49">
        <v>788.33</v>
      </c>
      <c r="AX1398" s="49">
        <v>788.33</v>
      </c>
      <c r="AZ1398">
        <v>0</v>
      </c>
      <c r="BA1398">
        <v>0</v>
      </c>
      <c r="CD1398">
        <v>1</v>
      </c>
    </row>
    <row r="1399" spans="1:82" ht="42.75" x14ac:dyDescent="0.2">
      <c r="A1399" s="51" t="s">
        <v>371</v>
      </c>
      <c r="B1399" s="43" t="s">
        <v>144</v>
      </c>
      <c r="C1399" s="43" t="s">
        <v>372</v>
      </c>
      <c r="D1399" s="44" t="s">
        <v>5</v>
      </c>
      <c r="E1399" s="45">
        <v>21</v>
      </c>
      <c r="F1399" s="46"/>
      <c r="G1399" s="45">
        <v>21</v>
      </c>
      <c r="H1399" s="47"/>
      <c r="I1399" s="48"/>
      <c r="J1399" s="47">
        <v>349.14</v>
      </c>
      <c r="K1399" s="43"/>
      <c r="L1399" s="47">
        <v>7331.94</v>
      </c>
    </row>
    <row r="1400" spans="1:82" ht="15" x14ac:dyDescent="0.2">
      <c r="C1400" s="86" t="s">
        <v>763</v>
      </c>
      <c r="D1400" s="86"/>
      <c r="E1400" s="86"/>
      <c r="F1400" s="86"/>
      <c r="G1400" s="86"/>
      <c r="H1400" s="86"/>
      <c r="I1400" s="87">
        <v>349.14</v>
      </c>
      <c r="J1400" s="87"/>
      <c r="K1400" s="87">
        <v>7331.94</v>
      </c>
      <c r="L1400" s="87"/>
      <c r="AD1400">
        <v>0</v>
      </c>
      <c r="AE1400">
        <v>0</v>
      </c>
      <c r="AN1400" s="49">
        <v>7331.94</v>
      </c>
      <c r="AO1400">
        <v>0</v>
      </c>
      <c r="AQ1400" t="s">
        <v>764</v>
      </c>
      <c r="AR1400">
        <v>0</v>
      </c>
      <c r="AT1400">
        <v>0</v>
      </c>
      <c r="AV1400" t="s">
        <v>764</v>
      </c>
      <c r="AW1400" s="49">
        <v>7331.94</v>
      </c>
      <c r="AX1400" s="49">
        <v>7331.94</v>
      </c>
      <c r="AZ1400">
        <v>0</v>
      </c>
      <c r="BA1400">
        <v>0</v>
      </c>
      <c r="CD1400">
        <v>1</v>
      </c>
    </row>
    <row r="1401" spans="1:82" ht="28.5" x14ac:dyDescent="0.2">
      <c r="A1401" s="51" t="s">
        <v>373</v>
      </c>
      <c r="B1401" s="43" t="s">
        <v>374</v>
      </c>
      <c r="C1401" s="43" t="s">
        <v>375</v>
      </c>
      <c r="D1401" s="44" t="s">
        <v>5</v>
      </c>
      <c r="E1401" s="45">
        <v>18</v>
      </c>
      <c r="F1401" s="46"/>
      <c r="G1401" s="45">
        <v>18</v>
      </c>
      <c r="H1401" s="47">
        <v>30.18</v>
      </c>
      <c r="I1401" s="48">
        <v>1.04</v>
      </c>
      <c r="J1401" s="47">
        <v>31.39</v>
      </c>
      <c r="K1401" s="43"/>
      <c r="L1401" s="47">
        <v>565.02</v>
      </c>
    </row>
    <row r="1402" spans="1:82" ht="15" x14ac:dyDescent="0.2">
      <c r="C1402" s="86" t="s">
        <v>763</v>
      </c>
      <c r="D1402" s="86"/>
      <c r="E1402" s="86"/>
      <c r="F1402" s="86"/>
      <c r="G1402" s="86"/>
      <c r="H1402" s="86"/>
      <c r="I1402" s="87">
        <v>31.39</v>
      </c>
      <c r="J1402" s="87"/>
      <c r="K1402" s="87">
        <v>565.02</v>
      </c>
      <c r="L1402" s="87"/>
      <c r="AD1402">
        <v>0</v>
      </c>
      <c r="AE1402">
        <v>0</v>
      </c>
      <c r="AN1402" s="49">
        <v>565.02</v>
      </c>
      <c r="AO1402">
        <v>0</v>
      </c>
      <c r="AQ1402" t="s">
        <v>764</v>
      </c>
      <c r="AR1402">
        <v>0</v>
      </c>
      <c r="AT1402">
        <v>0</v>
      </c>
      <c r="AV1402" t="s">
        <v>764</v>
      </c>
      <c r="AW1402" s="49">
        <v>565.02</v>
      </c>
      <c r="AZ1402">
        <v>0</v>
      </c>
      <c r="BA1402">
        <v>0</v>
      </c>
      <c r="CD1402">
        <v>2</v>
      </c>
    </row>
    <row r="1403" spans="1:82" ht="42.75" x14ac:dyDescent="0.2">
      <c r="A1403" s="34" t="s">
        <v>376</v>
      </c>
      <c r="B1403" s="36" t="s">
        <v>377</v>
      </c>
      <c r="C1403" s="36" t="s">
        <v>378</v>
      </c>
      <c r="D1403" s="37" t="s">
        <v>130</v>
      </c>
      <c r="E1403" s="38">
        <v>1.42</v>
      </c>
      <c r="F1403" s="35"/>
      <c r="G1403" s="38">
        <v>1.42</v>
      </c>
      <c r="H1403" s="40">
        <v>466.31</v>
      </c>
      <c r="I1403" s="39">
        <v>1.37</v>
      </c>
      <c r="J1403" s="40">
        <v>638.84</v>
      </c>
      <c r="K1403" s="36"/>
      <c r="L1403" s="40">
        <v>907.15</v>
      </c>
    </row>
    <row r="1404" spans="1:82" x14ac:dyDescent="0.2">
      <c r="A1404" s="61"/>
      <c r="B1404" s="61"/>
      <c r="C1404" s="62" t="s">
        <v>1040</v>
      </c>
      <c r="D1404" s="61"/>
      <c r="E1404" s="61"/>
      <c r="F1404" s="61"/>
      <c r="G1404" s="61"/>
      <c r="H1404" s="61"/>
      <c r="I1404" s="61"/>
      <c r="J1404" s="61"/>
      <c r="K1404" s="61"/>
      <c r="L1404" s="61"/>
    </row>
    <row r="1405" spans="1:82" ht="15" x14ac:dyDescent="0.2">
      <c r="C1405" s="86" t="s">
        <v>763</v>
      </c>
      <c r="D1405" s="86"/>
      <c r="E1405" s="86"/>
      <c r="F1405" s="86"/>
      <c r="G1405" s="86"/>
      <c r="H1405" s="86"/>
      <c r="I1405" s="87">
        <v>638.83802816901414</v>
      </c>
      <c r="J1405" s="87"/>
      <c r="K1405" s="87">
        <v>907.15</v>
      </c>
      <c r="L1405" s="87"/>
      <c r="AD1405">
        <v>0</v>
      </c>
      <c r="AE1405">
        <v>0</v>
      </c>
      <c r="AN1405" s="49">
        <v>907.15</v>
      </c>
      <c r="AO1405">
        <v>0</v>
      </c>
      <c r="AQ1405" t="s">
        <v>764</v>
      </c>
      <c r="AR1405">
        <v>0</v>
      </c>
      <c r="AT1405">
        <v>0</v>
      </c>
      <c r="AV1405" t="s">
        <v>764</v>
      </c>
      <c r="AW1405" s="49">
        <v>907.15</v>
      </c>
      <c r="AZ1405">
        <v>0</v>
      </c>
      <c r="BA1405">
        <v>0</v>
      </c>
      <c r="CD1405">
        <v>1</v>
      </c>
    </row>
    <row r="1406" spans="1:82" ht="122.25" x14ac:dyDescent="0.2">
      <c r="A1406" s="34" t="s">
        <v>379</v>
      </c>
      <c r="B1406" s="36" t="s">
        <v>824</v>
      </c>
      <c r="C1406" s="36" t="s">
        <v>886</v>
      </c>
      <c r="D1406" s="37" t="s">
        <v>178</v>
      </c>
      <c r="E1406" s="38">
        <v>2</v>
      </c>
      <c r="F1406" s="35"/>
      <c r="G1406" s="38">
        <v>2</v>
      </c>
      <c r="H1406" s="40"/>
      <c r="I1406" s="39"/>
      <c r="J1406" s="40"/>
      <c r="K1406" s="36"/>
      <c r="L1406" s="40"/>
    </row>
    <row r="1407" spans="1:82" ht="15" x14ac:dyDescent="0.2">
      <c r="A1407" s="35"/>
      <c r="B1407" s="38">
        <v>1</v>
      </c>
      <c r="C1407" s="35" t="s">
        <v>754</v>
      </c>
      <c r="D1407" s="37" t="s">
        <v>517</v>
      </c>
      <c r="E1407" s="41"/>
      <c r="F1407" s="38"/>
      <c r="G1407" s="41">
        <v>16.582999999999998</v>
      </c>
      <c r="H1407" s="38"/>
      <c r="I1407" s="38"/>
      <c r="J1407" s="38"/>
      <c r="K1407" s="38"/>
      <c r="L1407" s="42">
        <v>4436.78</v>
      </c>
    </row>
    <row r="1408" spans="1:82" ht="28.5" x14ac:dyDescent="0.2">
      <c r="A1408" s="36"/>
      <c r="B1408" s="36" t="s">
        <v>592</v>
      </c>
      <c r="C1408" s="36" t="s">
        <v>593</v>
      </c>
      <c r="D1408" s="37" t="s">
        <v>517</v>
      </c>
      <c r="E1408" s="38">
        <v>7.21</v>
      </c>
      <c r="F1408" s="35">
        <v>1.1499999999999999</v>
      </c>
      <c r="G1408" s="38">
        <v>16.582999999999998</v>
      </c>
      <c r="H1408" s="40"/>
      <c r="I1408" s="39"/>
      <c r="J1408" s="40">
        <v>267.55</v>
      </c>
      <c r="K1408" s="36"/>
      <c r="L1408" s="40">
        <v>4436.78</v>
      </c>
    </row>
    <row r="1409" spans="1:83" ht="15" x14ac:dyDescent="0.2">
      <c r="A1409" s="35"/>
      <c r="B1409" s="38">
        <v>2</v>
      </c>
      <c r="C1409" s="35" t="s">
        <v>755</v>
      </c>
      <c r="D1409" s="37"/>
      <c r="E1409" s="41"/>
      <c r="F1409" s="38"/>
      <c r="G1409" s="41"/>
      <c r="H1409" s="38"/>
      <c r="I1409" s="38"/>
      <c r="J1409" s="38"/>
      <c r="K1409" s="38"/>
      <c r="L1409" s="42">
        <v>454.54</v>
      </c>
    </row>
    <row r="1410" spans="1:83" ht="15" x14ac:dyDescent="0.2">
      <c r="A1410" s="35"/>
      <c r="B1410" s="38"/>
      <c r="C1410" s="35" t="s">
        <v>758</v>
      </c>
      <c r="D1410" s="37" t="s">
        <v>517</v>
      </c>
      <c r="E1410" s="41"/>
      <c r="F1410" s="38"/>
      <c r="G1410" s="41">
        <v>0.82799999999999996</v>
      </c>
      <c r="H1410" s="38"/>
      <c r="I1410" s="38"/>
      <c r="J1410" s="38"/>
      <c r="K1410" s="38"/>
      <c r="L1410" s="42">
        <v>231.91</v>
      </c>
      <c r="CE1410">
        <v>1</v>
      </c>
    </row>
    <row r="1411" spans="1:83" ht="28.5" x14ac:dyDescent="0.2">
      <c r="A1411" s="36"/>
      <c r="B1411" s="36" t="s">
        <v>532</v>
      </c>
      <c r="C1411" s="36" t="s">
        <v>533</v>
      </c>
      <c r="D1411" s="37" t="s">
        <v>520</v>
      </c>
      <c r="E1411" s="38">
        <v>0.36</v>
      </c>
      <c r="F1411" s="35">
        <v>1.1499999999999999</v>
      </c>
      <c r="G1411" s="38">
        <v>0.82799999999999996</v>
      </c>
      <c r="H1411" s="40"/>
      <c r="I1411" s="39"/>
      <c r="J1411" s="40">
        <v>548.96</v>
      </c>
      <c r="K1411" s="36"/>
      <c r="L1411" s="40">
        <v>454.54</v>
      </c>
    </row>
    <row r="1412" spans="1:83" ht="28.5" x14ac:dyDescent="0.2">
      <c r="A1412" s="36"/>
      <c r="B1412" s="36" t="s">
        <v>526</v>
      </c>
      <c r="C1412" s="43" t="s">
        <v>757</v>
      </c>
      <c r="D1412" s="44" t="s">
        <v>517</v>
      </c>
      <c r="E1412" s="45">
        <v>0.36</v>
      </c>
      <c r="F1412" s="46">
        <v>1.1499999999999999</v>
      </c>
      <c r="G1412" s="45">
        <v>0.82799999999999996</v>
      </c>
      <c r="H1412" s="47"/>
      <c r="I1412" s="48"/>
      <c r="J1412" s="47">
        <v>280.08999999999997</v>
      </c>
      <c r="K1412" s="43"/>
      <c r="L1412" s="47">
        <v>231.91</v>
      </c>
      <c r="CE1412">
        <v>1</v>
      </c>
    </row>
    <row r="1413" spans="1:83" ht="15" x14ac:dyDescent="0.2">
      <c r="A1413" s="36"/>
      <c r="B1413" s="36"/>
      <c r="C1413" s="50" t="s">
        <v>759</v>
      </c>
      <c r="D1413" s="37"/>
      <c r="E1413" s="38"/>
      <c r="F1413" s="35"/>
      <c r="G1413" s="38"/>
      <c r="H1413" s="40"/>
      <c r="I1413" s="39"/>
      <c r="J1413" s="40"/>
      <c r="K1413" s="36"/>
      <c r="L1413" s="40">
        <v>5123.2299999999996</v>
      </c>
    </row>
    <row r="1414" spans="1:83" ht="14.25" x14ac:dyDescent="0.2">
      <c r="A1414" s="36"/>
      <c r="B1414" s="36"/>
      <c r="C1414" s="36" t="s">
        <v>760</v>
      </c>
      <c r="D1414" s="37"/>
      <c r="E1414" s="38"/>
      <c r="F1414" s="35"/>
      <c r="G1414" s="38"/>
      <c r="H1414" s="40"/>
      <c r="I1414" s="39"/>
      <c r="J1414" s="40"/>
      <c r="K1414" s="36"/>
      <c r="L1414" s="40">
        <v>4668.6899999999996</v>
      </c>
    </row>
    <row r="1415" spans="1:83" ht="14.25" x14ac:dyDescent="0.2">
      <c r="A1415" s="36"/>
      <c r="B1415" s="36" t="s">
        <v>6</v>
      </c>
      <c r="C1415" s="36" t="s">
        <v>761</v>
      </c>
      <c r="D1415" s="37" t="s">
        <v>707</v>
      </c>
      <c r="E1415" s="38">
        <v>103</v>
      </c>
      <c r="F1415" s="35"/>
      <c r="G1415" s="38">
        <v>103</v>
      </c>
      <c r="H1415" s="40"/>
      <c r="I1415" s="39"/>
      <c r="J1415" s="40"/>
      <c r="K1415" s="36"/>
      <c r="L1415" s="40">
        <v>4808.75</v>
      </c>
    </row>
    <row r="1416" spans="1:83" ht="14.25" x14ac:dyDescent="0.2">
      <c r="A1416" s="43"/>
      <c r="B1416" s="43" t="s">
        <v>7</v>
      </c>
      <c r="C1416" s="43" t="s">
        <v>762</v>
      </c>
      <c r="D1416" s="44" t="s">
        <v>707</v>
      </c>
      <c r="E1416" s="45">
        <v>60</v>
      </c>
      <c r="F1416" s="46"/>
      <c r="G1416" s="45">
        <v>60</v>
      </c>
      <c r="H1416" s="47"/>
      <c r="I1416" s="48"/>
      <c r="J1416" s="47"/>
      <c r="K1416" s="43"/>
      <c r="L1416" s="47">
        <v>2801.21</v>
      </c>
    </row>
    <row r="1417" spans="1:83" ht="15" x14ac:dyDescent="0.2">
      <c r="C1417" s="86" t="s">
        <v>763</v>
      </c>
      <c r="D1417" s="86"/>
      <c r="E1417" s="86"/>
      <c r="F1417" s="86"/>
      <c r="G1417" s="86"/>
      <c r="H1417" s="86"/>
      <c r="I1417" s="87">
        <v>6366.5949999999993</v>
      </c>
      <c r="J1417" s="87"/>
      <c r="K1417" s="87">
        <v>12733.189999999999</v>
      </c>
      <c r="L1417" s="87"/>
      <c r="AD1417">
        <v>1128.1400000000001</v>
      </c>
      <c r="AE1417">
        <v>657.17</v>
      </c>
      <c r="AN1417" s="49">
        <v>12733.189999999999</v>
      </c>
      <c r="AO1417" s="49">
        <v>454.54</v>
      </c>
      <c r="AQ1417" t="s">
        <v>764</v>
      </c>
      <c r="AR1417" s="49">
        <v>4436.78</v>
      </c>
      <c r="AT1417" s="49">
        <v>231.91</v>
      </c>
      <c r="AV1417" t="s">
        <v>764</v>
      </c>
      <c r="AW1417">
        <v>0</v>
      </c>
      <c r="AZ1417">
        <v>4808.75</v>
      </c>
      <c r="BA1417">
        <v>2801.21</v>
      </c>
      <c r="CD1417">
        <v>1</v>
      </c>
    </row>
    <row r="1418" spans="1:83" ht="42.75" x14ac:dyDescent="0.2">
      <c r="A1418" s="51" t="s">
        <v>380</v>
      </c>
      <c r="B1418" s="43" t="s">
        <v>86</v>
      </c>
      <c r="C1418" s="43" t="s">
        <v>294</v>
      </c>
      <c r="D1418" s="44" t="s">
        <v>88</v>
      </c>
      <c r="E1418" s="45">
        <v>84</v>
      </c>
      <c r="F1418" s="46"/>
      <c r="G1418" s="45">
        <v>84</v>
      </c>
      <c r="H1418" s="47"/>
      <c r="I1418" s="48"/>
      <c r="J1418" s="47">
        <v>378.44</v>
      </c>
      <c r="K1418" s="43"/>
      <c r="L1418" s="47">
        <v>31788.959999999999</v>
      </c>
    </row>
    <row r="1419" spans="1:83" ht="15" x14ac:dyDescent="0.2">
      <c r="C1419" s="86" t="s">
        <v>763</v>
      </c>
      <c r="D1419" s="86"/>
      <c r="E1419" s="86"/>
      <c r="F1419" s="86"/>
      <c r="G1419" s="86"/>
      <c r="H1419" s="86"/>
      <c r="I1419" s="87">
        <v>378.44</v>
      </c>
      <c r="J1419" s="87"/>
      <c r="K1419" s="87">
        <v>31788.959999999999</v>
      </c>
      <c r="L1419" s="87"/>
      <c r="AD1419">
        <v>0</v>
      </c>
      <c r="AE1419">
        <v>0</v>
      </c>
      <c r="AN1419" s="49">
        <v>31788.959999999999</v>
      </c>
      <c r="AO1419">
        <v>0</v>
      </c>
      <c r="AQ1419" t="s">
        <v>764</v>
      </c>
      <c r="AR1419">
        <v>0</v>
      </c>
      <c r="AT1419">
        <v>0</v>
      </c>
      <c r="AV1419" t="s">
        <v>764</v>
      </c>
      <c r="AW1419" s="49">
        <v>31788.959999999999</v>
      </c>
      <c r="AX1419" s="49">
        <v>31788.959999999999</v>
      </c>
      <c r="AZ1419">
        <v>0</v>
      </c>
      <c r="BA1419">
        <v>0</v>
      </c>
      <c r="CD1419">
        <v>1</v>
      </c>
    </row>
    <row r="1420" spans="1:83" ht="92.25" x14ac:dyDescent="0.2">
      <c r="A1420" s="34" t="s">
        <v>381</v>
      </c>
      <c r="B1420" s="36" t="s">
        <v>811</v>
      </c>
      <c r="C1420" s="36" t="s">
        <v>813</v>
      </c>
      <c r="D1420" s="37" t="s">
        <v>130</v>
      </c>
      <c r="E1420" s="38">
        <v>0.06</v>
      </c>
      <c r="F1420" s="35"/>
      <c r="G1420" s="38">
        <v>0.06</v>
      </c>
      <c r="H1420" s="40"/>
      <c r="I1420" s="39"/>
      <c r="J1420" s="40"/>
      <c r="K1420" s="36"/>
      <c r="L1420" s="40"/>
    </row>
    <row r="1421" spans="1:83" x14ac:dyDescent="0.2">
      <c r="C1421" s="52" t="s">
        <v>1014</v>
      </c>
    </row>
    <row r="1422" spans="1:83" ht="15" x14ac:dyDescent="0.2">
      <c r="A1422" s="35"/>
      <c r="B1422" s="38">
        <v>1</v>
      </c>
      <c r="C1422" s="35" t="s">
        <v>754</v>
      </c>
      <c r="D1422" s="37" t="s">
        <v>517</v>
      </c>
      <c r="E1422" s="41"/>
      <c r="F1422" s="38"/>
      <c r="G1422" s="41">
        <v>0.54432000000000003</v>
      </c>
      <c r="H1422" s="38"/>
      <c r="I1422" s="38"/>
      <c r="J1422" s="38"/>
      <c r="K1422" s="38"/>
      <c r="L1422" s="42">
        <v>149.05000000000001</v>
      </c>
    </row>
    <row r="1423" spans="1:83" ht="28.5" x14ac:dyDescent="0.2">
      <c r="A1423" s="36"/>
      <c r="B1423" s="36" t="s">
        <v>570</v>
      </c>
      <c r="C1423" s="43" t="s">
        <v>571</v>
      </c>
      <c r="D1423" s="44" t="s">
        <v>517</v>
      </c>
      <c r="E1423" s="45">
        <v>15.12</v>
      </c>
      <c r="F1423" s="46">
        <v>0.6</v>
      </c>
      <c r="G1423" s="45">
        <v>0.54432000000000003</v>
      </c>
      <c r="H1423" s="47"/>
      <c r="I1423" s="48"/>
      <c r="J1423" s="47">
        <v>273.82</v>
      </c>
      <c r="K1423" s="43"/>
      <c r="L1423" s="47">
        <v>149.05000000000001</v>
      </c>
    </row>
    <row r="1424" spans="1:83" ht="15" x14ac:dyDescent="0.2">
      <c r="A1424" s="36"/>
      <c r="B1424" s="36"/>
      <c r="C1424" s="50" t="s">
        <v>759</v>
      </c>
      <c r="D1424" s="37"/>
      <c r="E1424" s="38"/>
      <c r="F1424" s="35"/>
      <c r="G1424" s="38"/>
      <c r="H1424" s="40"/>
      <c r="I1424" s="39"/>
      <c r="J1424" s="40"/>
      <c r="K1424" s="36"/>
      <c r="L1424" s="40">
        <v>149.05000000000001</v>
      </c>
    </row>
    <row r="1425" spans="1:82" ht="14.25" x14ac:dyDescent="0.2">
      <c r="A1425" s="36"/>
      <c r="B1425" s="36"/>
      <c r="C1425" s="36" t="s">
        <v>760</v>
      </c>
      <c r="D1425" s="37"/>
      <c r="E1425" s="38"/>
      <c r="F1425" s="35"/>
      <c r="G1425" s="38"/>
      <c r="H1425" s="40"/>
      <c r="I1425" s="39"/>
      <c r="J1425" s="40"/>
      <c r="K1425" s="36"/>
      <c r="L1425" s="40">
        <v>149.05000000000001</v>
      </c>
    </row>
    <row r="1426" spans="1:82" ht="28.5" x14ac:dyDescent="0.2">
      <c r="A1426" s="36"/>
      <c r="B1426" s="36" t="s">
        <v>112</v>
      </c>
      <c r="C1426" s="36" t="s">
        <v>805</v>
      </c>
      <c r="D1426" s="37" t="s">
        <v>707</v>
      </c>
      <c r="E1426" s="38">
        <v>97</v>
      </c>
      <c r="F1426" s="35"/>
      <c r="G1426" s="38">
        <v>97</v>
      </c>
      <c r="H1426" s="40"/>
      <c r="I1426" s="39"/>
      <c r="J1426" s="40"/>
      <c r="K1426" s="36"/>
      <c r="L1426" s="40">
        <v>144.58000000000001</v>
      </c>
    </row>
    <row r="1427" spans="1:82" ht="28.5" x14ac:dyDescent="0.2">
      <c r="A1427" s="43"/>
      <c r="B1427" s="43" t="s">
        <v>113</v>
      </c>
      <c r="C1427" s="43" t="s">
        <v>806</v>
      </c>
      <c r="D1427" s="44" t="s">
        <v>707</v>
      </c>
      <c r="E1427" s="45">
        <v>51</v>
      </c>
      <c r="F1427" s="46"/>
      <c r="G1427" s="45">
        <v>51</v>
      </c>
      <c r="H1427" s="47"/>
      <c r="I1427" s="48"/>
      <c r="J1427" s="47"/>
      <c r="K1427" s="43"/>
      <c r="L1427" s="47">
        <v>76.02</v>
      </c>
    </row>
    <row r="1428" spans="1:82" ht="15" x14ac:dyDescent="0.2">
      <c r="C1428" s="86" t="s">
        <v>763</v>
      </c>
      <c r="D1428" s="86"/>
      <c r="E1428" s="86"/>
      <c r="F1428" s="86"/>
      <c r="G1428" s="86"/>
      <c r="H1428" s="86"/>
      <c r="I1428" s="87">
        <v>6160.833333333333</v>
      </c>
      <c r="J1428" s="87"/>
      <c r="K1428" s="87">
        <v>369.65</v>
      </c>
      <c r="L1428" s="87"/>
      <c r="AD1428">
        <v>15.94</v>
      </c>
      <c r="AE1428">
        <v>8.3800000000000008</v>
      </c>
      <c r="AN1428" s="49">
        <v>369.65</v>
      </c>
      <c r="AO1428">
        <v>0</v>
      </c>
      <c r="AQ1428" t="s">
        <v>764</v>
      </c>
      <c r="AR1428" s="49">
        <v>149.05000000000001</v>
      </c>
      <c r="AT1428">
        <v>0</v>
      </c>
      <c r="AV1428" t="s">
        <v>764</v>
      </c>
      <c r="AW1428">
        <v>0</v>
      </c>
      <c r="AZ1428">
        <v>144.58000000000001</v>
      </c>
      <c r="BA1428">
        <v>76.02</v>
      </c>
      <c r="CD1428">
        <v>2</v>
      </c>
    </row>
    <row r="1429" spans="1:82" ht="93.75" x14ac:dyDescent="0.2">
      <c r="A1429" s="34" t="s">
        <v>382</v>
      </c>
      <c r="B1429" s="36" t="s">
        <v>811</v>
      </c>
      <c r="C1429" s="36" t="s">
        <v>812</v>
      </c>
      <c r="D1429" s="37" t="s">
        <v>130</v>
      </c>
      <c r="E1429" s="38">
        <v>0.06</v>
      </c>
      <c r="F1429" s="35"/>
      <c r="G1429" s="38">
        <v>0.06</v>
      </c>
      <c r="H1429" s="40"/>
      <c r="I1429" s="39"/>
      <c r="J1429" s="40"/>
      <c r="K1429" s="36"/>
      <c r="L1429" s="40"/>
    </row>
    <row r="1430" spans="1:82" x14ac:dyDescent="0.2">
      <c r="C1430" s="52" t="s">
        <v>1014</v>
      </c>
    </row>
    <row r="1431" spans="1:82" ht="15" x14ac:dyDescent="0.2">
      <c r="A1431" s="35"/>
      <c r="B1431" s="38">
        <v>1</v>
      </c>
      <c r="C1431" s="35" t="s">
        <v>754</v>
      </c>
      <c r="D1431" s="37" t="s">
        <v>517</v>
      </c>
      <c r="E1431" s="41"/>
      <c r="F1431" s="38"/>
      <c r="G1431" s="41">
        <v>1.04328</v>
      </c>
      <c r="H1431" s="38"/>
      <c r="I1431" s="38"/>
      <c r="J1431" s="38"/>
      <c r="K1431" s="38"/>
      <c r="L1431" s="42">
        <v>285.67</v>
      </c>
    </row>
    <row r="1432" spans="1:82" ht="28.5" x14ac:dyDescent="0.2">
      <c r="A1432" s="36"/>
      <c r="B1432" s="36" t="s">
        <v>570</v>
      </c>
      <c r="C1432" s="43" t="s">
        <v>571</v>
      </c>
      <c r="D1432" s="44" t="s">
        <v>517</v>
      </c>
      <c r="E1432" s="45">
        <v>15.12</v>
      </c>
      <c r="F1432" s="46">
        <v>1.1499999999999999</v>
      </c>
      <c r="G1432" s="45">
        <v>1.04328</v>
      </c>
      <c r="H1432" s="47"/>
      <c r="I1432" s="48"/>
      <c r="J1432" s="47">
        <v>273.82</v>
      </c>
      <c r="K1432" s="43"/>
      <c r="L1432" s="47">
        <v>285.67</v>
      </c>
    </row>
    <row r="1433" spans="1:82" ht="15" x14ac:dyDescent="0.2">
      <c r="A1433" s="36"/>
      <c r="B1433" s="36"/>
      <c r="C1433" s="50" t="s">
        <v>759</v>
      </c>
      <c r="D1433" s="37"/>
      <c r="E1433" s="38"/>
      <c r="F1433" s="35"/>
      <c r="G1433" s="38"/>
      <c r="H1433" s="40"/>
      <c r="I1433" s="39"/>
      <c r="J1433" s="40"/>
      <c r="K1433" s="36"/>
      <c r="L1433" s="40">
        <v>285.67</v>
      </c>
    </row>
    <row r="1434" spans="1:82" ht="14.25" x14ac:dyDescent="0.2">
      <c r="A1434" s="36"/>
      <c r="B1434" s="36"/>
      <c r="C1434" s="36" t="s">
        <v>760</v>
      </c>
      <c r="D1434" s="37"/>
      <c r="E1434" s="38"/>
      <c r="F1434" s="35"/>
      <c r="G1434" s="38"/>
      <c r="H1434" s="40"/>
      <c r="I1434" s="39"/>
      <c r="J1434" s="40"/>
      <c r="K1434" s="36"/>
      <c r="L1434" s="40">
        <v>285.67</v>
      </c>
    </row>
    <row r="1435" spans="1:82" ht="28.5" x14ac:dyDescent="0.2">
      <c r="A1435" s="36"/>
      <c r="B1435" s="36" t="s">
        <v>112</v>
      </c>
      <c r="C1435" s="36" t="s">
        <v>805</v>
      </c>
      <c r="D1435" s="37" t="s">
        <v>707</v>
      </c>
      <c r="E1435" s="38">
        <v>97</v>
      </c>
      <c r="F1435" s="35"/>
      <c r="G1435" s="38">
        <v>97</v>
      </c>
      <c r="H1435" s="40"/>
      <c r="I1435" s="39"/>
      <c r="J1435" s="40"/>
      <c r="K1435" s="36"/>
      <c r="L1435" s="40">
        <v>277.10000000000002</v>
      </c>
    </row>
    <row r="1436" spans="1:82" ht="28.5" x14ac:dyDescent="0.2">
      <c r="A1436" s="43"/>
      <c r="B1436" s="43" t="s">
        <v>113</v>
      </c>
      <c r="C1436" s="43" t="s">
        <v>806</v>
      </c>
      <c r="D1436" s="44" t="s">
        <v>707</v>
      </c>
      <c r="E1436" s="45">
        <v>51</v>
      </c>
      <c r="F1436" s="46"/>
      <c r="G1436" s="45">
        <v>51</v>
      </c>
      <c r="H1436" s="47"/>
      <c r="I1436" s="48"/>
      <c r="J1436" s="47"/>
      <c r="K1436" s="43"/>
      <c r="L1436" s="47">
        <v>145.69</v>
      </c>
    </row>
    <row r="1437" spans="1:82" ht="15" x14ac:dyDescent="0.2">
      <c r="C1437" s="86" t="s">
        <v>763</v>
      </c>
      <c r="D1437" s="86"/>
      <c r="E1437" s="86"/>
      <c r="F1437" s="86"/>
      <c r="G1437" s="86"/>
      <c r="H1437" s="86"/>
      <c r="I1437" s="87">
        <v>11807.666666666668</v>
      </c>
      <c r="J1437" s="87"/>
      <c r="K1437" s="87">
        <v>708.46</v>
      </c>
      <c r="L1437" s="87"/>
      <c r="AD1437">
        <v>15.94</v>
      </c>
      <c r="AE1437">
        <v>8.3800000000000008</v>
      </c>
      <c r="AN1437" s="49">
        <v>708.46</v>
      </c>
      <c r="AO1437">
        <v>0</v>
      </c>
      <c r="AQ1437" t="s">
        <v>764</v>
      </c>
      <c r="AR1437" s="49">
        <v>285.67</v>
      </c>
      <c r="AT1437">
        <v>0</v>
      </c>
      <c r="AV1437" t="s">
        <v>764</v>
      </c>
      <c r="AW1437">
        <v>0</v>
      </c>
      <c r="AZ1437">
        <v>277.10000000000002</v>
      </c>
      <c r="BA1437">
        <v>145.69</v>
      </c>
      <c r="CD1437">
        <v>2</v>
      </c>
    </row>
    <row r="1438" spans="1:82" ht="93.75" x14ac:dyDescent="0.2">
      <c r="A1438" s="34" t="s">
        <v>383</v>
      </c>
      <c r="B1438" s="36" t="s">
        <v>870</v>
      </c>
      <c r="C1438" s="36" t="s">
        <v>871</v>
      </c>
      <c r="D1438" s="37" t="s">
        <v>305</v>
      </c>
      <c r="E1438" s="38">
        <v>2</v>
      </c>
      <c r="F1438" s="35"/>
      <c r="G1438" s="38">
        <v>2</v>
      </c>
      <c r="H1438" s="40"/>
      <c r="I1438" s="39"/>
      <c r="J1438" s="40"/>
      <c r="K1438" s="36"/>
      <c r="L1438" s="40"/>
    </row>
    <row r="1439" spans="1:82" ht="15" x14ac:dyDescent="0.2">
      <c r="A1439" s="35"/>
      <c r="B1439" s="38">
        <v>1</v>
      </c>
      <c r="C1439" s="35" t="s">
        <v>754</v>
      </c>
      <c r="D1439" s="37" t="s">
        <v>517</v>
      </c>
      <c r="E1439" s="41"/>
      <c r="F1439" s="38"/>
      <c r="G1439" s="41">
        <v>6.0490000000000004</v>
      </c>
      <c r="H1439" s="38"/>
      <c r="I1439" s="38"/>
      <c r="J1439" s="38"/>
      <c r="K1439" s="38"/>
      <c r="L1439" s="42">
        <v>1599.42</v>
      </c>
    </row>
    <row r="1440" spans="1:82" ht="28.5" x14ac:dyDescent="0.2">
      <c r="A1440" s="36"/>
      <c r="B1440" s="36" t="s">
        <v>676</v>
      </c>
      <c r="C1440" s="36" t="s">
        <v>677</v>
      </c>
      <c r="D1440" s="37" t="s">
        <v>517</v>
      </c>
      <c r="E1440" s="38">
        <v>2.63</v>
      </c>
      <c r="F1440" s="35">
        <v>1.1499999999999999</v>
      </c>
      <c r="G1440" s="38">
        <v>6.0490000000000004</v>
      </c>
      <c r="H1440" s="40"/>
      <c r="I1440" s="39"/>
      <c r="J1440" s="40">
        <v>264.41000000000003</v>
      </c>
      <c r="K1440" s="36"/>
      <c r="L1440" s="40">
        <v>1599.42</v>
      </c>
    </row>
    <row r="1441" spans="1:83" ht="15" x14ac:dyDescent="0.2">
      <c r="A1441" s="35"/>
      <c r="B1441" s="38">
        <v>2</v>
      </c>
      <c r="C1441" s="35" t="s">
        <v>755</v>
      </c>
      <c r="D1441" s="37"/>
      <c r="E1441" s="41"/>
      <c r="F1441" s="38"/>
      <c r="G1441" s="41"/>
      <c r="H1441" s="38"/>
      <c r="I1441" s="38"/>
      <c r="J1441" s="38"/>
      <c r="K1441" s="38"/>
      <c r="L1441" s="42">
        <v>310.93000000000006</v>
      </c>
    </row>
    <row r="1442" spans="1:83" ht="15" x14ac:dyDescent="0.2">
      <c r="A1442" s="35"/>
      <c r="B1442" s="38"/>
      <c r="C1442" s="35" t="s">
        <v>758</v>
      </c>
      <c r="D1442" s="37" t="s">
        <v>517</v>
      </c>
      <c r="E1442" s="41"/>
      <c r="F1442" s="38"/>
      <c r="G1442" s="41">
        <v>0.621</v>
      </c>
      <c r="H1442" s="38"/>
      <c r="I1442" s="38"/>
      <c r="J1442" s="38"/>
      <c r="K1442" s="38"/>
      <c r="L1442" s="42">
        <v>173.93</v>
      </c>
      <c r="CE1442">
        <v>1</v>
      </c>
    </row>
    <row r="1443" spans="1:83" ht="28.5" x14ac:dyDescent="0.2">
      <c r="A1443" s="36"/>
      <c r="B1443" s="36" t="s">
        <v>580</v>
      </c>
      <c r="C1443" s="36" t="s">
        <v>581</v>
      </c>
      <c r="D1443" s="37" t="s">
        <v>520</v>
      </c>
      <c r="E1443" s="38">
        <v>0.12</v>
      </c>
      <c r="F1443" s="35">
        <v>1.1499999999999999</v>
      </c>
      <c r="G1443" s="38">
        <v>0.27600000000000002</v>
      </c>
      <c r="H1443" s="40">
        <v>346.73</v>
      </c>
      <c r="I1443" s="39">
        <v>1.27</v>
      </c>
      <c r="J1443" s="40">
        <v>440.35</v>
      </c>
      <c r="K1443" s="36"/>
      <c r="L1443" s="40">
        <v>121.54</v>
      </c>
    </row>
    <row r="1444" spans="1:83" ht="28.5" x14ac:dyDescent="0.2">
      <c r="A1444" s="36"/>
      <c r="B1444" s="36" t="s">
        <v>526</v>
      </c>
      <c r="C1444" s="36" t="s">
        <v>757</v>
      </c>
      <c r="D1444" s="37" t="s">
        <v>517</v>
      </c>
      <c r="E1444" s="38">
        <v>0.12</v>
      </c>
      <c r="F1444" s="35">
        <v>1.1499999999999999</v>
      </c>
      <c r="G1444" s="38">
        <v>0.27600000000000002</v>
      </c>
      <c r="H1444" s="40"/>
      <c r="I1444" s="39"/>
      <c r="J1444" s="40">
        <v>280.08999999999997</v>
      </c>
      <c r="K1444" s="36"/>
      <c r="L1444" s="40">
        <v>77.3</v>
      </c>
      <c r="CE1444">
        <v>1</v>
      </c>
    </row>
    <row r="1445" spans="1:83" ht="28.5" x14ac:dyDescent="0.2">
      <c r="A1445" s="36"/>
      <c r="B1445" s="36" t="s">
        <v>532</v>
      </c>
      <c r="C1445" s="36" t="s">
        <v>533</v>
      </c>
      <c r="D1445" s="37" t="s">
        <v>520</v>
      </c>
      <c r="E1445" s="38">
        <v>0.15</v>
      </c>
      <c r="F1445" s="35">
        <v>1.1499999999999999</v>
      </c>
      <c r="G1445" s="38">
        <v>0.34499999999999997</v>
      </c>
      <c r="H1445" s="40"/>
      <c r="I1445" s="39"/>
      <c r="J1445" s="40">
        <v>548.96</v>
      </c>
      <c r="K1445" s="36"/>
      <c r="L1445" s="40">
        <v>189.39</v>
      </c>
    </row>
    <row r="1446" spans="1:83" ht="28.5" x14ac:dyDescent="0.2">
      <c r="A1446" s="36"/>
      <c r="B1446" s="36" t="s">
        <v>526</v>
      </c>
      <c r="C1446" s="36" t="s">
        <v>757</v>
      </c>
      <c r="D1446" s="37" t="s">
        <v>517</v>
      </c>
      <c r="E1446" s="38">
        <v>0.15</v>
      </c>
      <c r="F1446" s="35">
        <v>1.1499999999999999</v>
      </c>
      <c r="G1446" s="38">
        <v>0.34499999999999997</v>
      </c>
      <c r="H1446" s="40"/>
      <c r="I1446" s="39"/>
      <c r="J1446" s="40">
        <v>280.08999999999997</v>
      </c>
      <c r="K1446" s="36"/>
      <c r="L1446" s="40">
        <v>96.63</v>
      </c>
      <c r="CE1446">
        <v>1</v>
      </c>
    </row>
    <row r="1447" spans="1:83" ht="15" x14ac:dyDescent="0.2">
      <c r="A1447" s="35"/>
      <c r="B1447" s="38">
        <v>4</v>
      </c>
      <c r="C1447" s="35" t="s">
        <v>774</v>
      </c>
      <c r="D1447" s="37"/>
      <c r="E1447" s="41"/>
      <c r="F1447" s="38"/>
      <c r="G1447" s="41"/>
      <c r="H1447" s="38"/>
      <c r="I1447" s="38"/>
      <c r="J1447" s="38"/>
      <c r="K1447" s="38"/>
      <c r="L1447" s="42">
        <v>409.86</v>
      </c>
    </row>
    <row r="1448" spans="1:83" ht="14.25" x14ac:dyDescent="0.2">
      <c r="A1448" s="36"/>
      <c r="B1448" s="36" t="s">
        <v>534</v>
      </c>
      <c r="C1448" s="43" t="s">
        <v>535</v>
      </c>
      <c r="D1448" s="44" t="s">
        <v>258</v>
      </c>
      <c r="E1448" s="45">
        <v>0.5</v>
      </c>
      <c r="F1448" s="46"/>
      <c r="G1448" s="45">
        <v>1</v>
      </c>
      <c r="H1448" s="47">
        <v>238.29</v>
      </c>
      <c r="I1448" s="48">
        <v>1.72</v>
      </c>
      <c r="J1448" s="47">
        <v>409.86</v>
      </c>
      <c r="K1448" s="43"/>
      <c r="L1448" s="47">
        <v>409.86</v>
      </c>
    </row>
    <row r="1449" spans="1:83" ht="15" x14ac:dyDescent="0.2">
      <c r="A1449" s="36"/>
      <c r="B1449" s="36"/>
      <c r="C1449" s="50" t="s">
        <v>759</v>
      </c>
      <c r="D1449" s="37"/>
      <c r="E1449" s="38"/>
      <c r="F1449" s="35"/>
      <c r="G1449" s="38"/>
      <c r="H1449" s="40"/>
      <c r="I1449" s="39"/>
      <c r="J1449" s="40"/>
      <c r="K1449" s="36"/>
      <c r="L1449" s="40">
        <v>2494.1400000000003</v>
      </c>
    </row>
    <row r="1450" spans="1:83" ht="14.25" x14ac:dyDescent="0.2">
      <c r="A1450" s="36"/>
      <c r="B1450" s="36"/>
      <c r="C1450" s="36" t="s">
        <v>760</v>
      </c>
      <c r="D1450" s="37"/>
      <c r="E1450" s="38"/>
      <c r="F1450" s="35"/>
      <c r="G1450" s="38"/>
      <c r="H1450" s="40"/>
      <c r="I1450" s="39"/>
      <c r="J1450" s="40"/>
      <c r="K1450" s="36"/>
      <c r="L1450" s="40">
        <v>1773.3500000000001</v>
      </c>
    </row>
    <row r="1451" spans="1:83" ht="14.25" x14ac:dyDescent="0.2">
      <c r="A1451" s="36"/>
      <c r="B1451" s="36" t="s">
        <v>6</v>
      </c>
      <c r="C1451" s="36" t="s">
        <v>761</v>
      </c>
      <c r="D1451" s="37" t="s">
        <v>707</v>
      </c>
      <c r="E1451" s="38">
        <v>103</v>
      </c>
      <c r="F1451" s="35"/>
      <c r="G1451" s="38">
        <v>103</v>
      </c>
      <c r="H1451" s="40"/>
      <c r="I1451" s="39"/>
      <c r="J1451" s="40"/>
      <c r="K1451" s="36"/>
      <c r="L1451" s="40">
        <v>1826.55</v>
      </c>
    </row>
    <row r="1452" spans="1:83" ht="14.25" x14ac:dyDescent="0.2">
      <c r="A1452" s="43"/>
      <c r="B1452" s="43" t="s">
        <v>7</v>
      </c>
      <c r="C1452" s="43" t="s">
        <v>762</v>
      </c>
      <c r="D1452" s="44" t="s">
        <v>707</v>
      </c>
      <c r="E1452" s="45">
        <v>60</v>
      </c>
      <c r="F1452" s="46"/>
      <c r="G1452" s="45">
        <v>60</v>
      </c>
      <c r="H1452" s="47"/>
      <c r="I1452" s="48"/>
      <c r="J1452" s="47"/>
      <c r="K1452" s="43"/>
      <c r="L1452" s="47">
        <v>1064.01</v>
      </c>
    </row>
    <row r="1453" spans="1:83" ht="15" x14ac:dyDescent="0.2">
      <c r="C1453" s="86" t="s">
        <v>763</v>
      </c>
      <c r="D1453" s="86"/>
      <c r="E1453" s="86"/>
      <c r="F1453" s="86"/>
      <c r="G1453" s="86"/>
      <c r="H1453" s="86"/>
      <c r="I1453" s="87">
        <v>2692.3500000000004</v>
      </c>
      <c r="J1453" s="87"/>
      <c r="K1453" s="87">
        <v>5384.7000000000007</v>
      </c>
      <c r="L1453" s="87"/>
      <c r="AD1453">
        <v>1698.66</v>
      </c>
      <c r="AE1453">
        <v>989.51</v>
      </c>
      <c r="AN1453" s="49">
        <v>5384.7000000000007</v>
      </c>
      <c r="AO1453" s="49">
        <v>310.93000000000006</v>
      </c>
      <c r="AQ1453" t="s">
        <v>764</v>
      </c>
      <c r="AR1453" s="49">
        <v>1599.42</v>
      </c>
      <c r="AT1453" s="49">
        <v>173.93</v>
      </c>
      <c r="AV1453" t="s">
        <v>764</v>
      </c>
      <c r="AW1453" s="49">
        <v>409.86</v>
      </c>
      <c r="AZ1453">
        <v>1826.55</v>
      </c>
      <c r="BA1453">
        <v>1064.01</v>
      </c>
      <c r="CD1453">
        <v>1</v>
      </c>
    </row>
    <row r="1454" spans="1:83" ht="42.75" x14ac:dyDescent="0.2">
      <c r="A1454" s="51" t="s">
        <v>384</v>
      </c>
      <c r="B1454" s="43" t="s">
        <v>86</v>
      </c>
      <c r="C1454" s="43" t="s">
        <v>310</v>
      </c>
      <c r="D1454" s="44" t="s">
        <v>88</v>
      </c>
      <c r="E1454" s="45">
        <v>50</v>
      </c>
      <c r="F1454" s="46"/>
      <c r="G1454" s="45">
        <v>50</v>
      </c>
      <c r="H1454" s="47"/>
      <c r="I1454" s="48"/>
      <c r="J1454" s="47">
        <v>121.83</v>
      </c>
      <c r="K1454" s="43"/>
      <c r="L1454" s="47">
        <v>6091.5</v>
      </c>
    </row>
    <row r="1455" spans="1:83" ht="15" x14ac:dyDescent="0.2">
      <c r="C1455" s="86" t="s">
        <v>763</v>
      </c>
      <c r="D1455" s="86"/>
      <c r="E1455" s="86"/>
      <c r="F1455" s="86"/>
      <c r="G1455" s="86"/>
      <c r="H1455" s="86"/>
      <c r="I1455" s="87">
        <v>121.83</v>
      </c>
      <c r="J1455" s="87"/>
      <c r="K1455" s="87">
        <v>6091.5</v>
      </c>
      <c r="L1455" s="87"/>
      <c r="AD1455">
        <v>0</v>
      </c>
      <c r="AE1455">
        <v>0</v>
      </c>
      <c r="AN1455" s="49">
        <v>6091.5</v>
      </c>
      <c r="AO1455">
        <v>0</v>
      </c>
      <c r="AQ1455" t="s">
        <v>764</v>
      </c>
      <c r="AR1455">
        <v>0</v>
      </c>
      <c r="AT1455">
        <v>0</v>
      </c>
      <c r="AV1455" t="s">
        <v>764</v>
      </c>
      <c r="AW1455" s="49">
        <v>6091.5</v>
      </c>
      <c r="AX1455" s="49">
        <v>6091.5</v>
      </c>
      <c r="AZ1455">
        <v>0</v>
      </c>
      <c r="BA1455">
        <v>0</v>
      </c>
      <c r="CD1455">
        <v>1</v>
      </c>
    </row>
    <row r="1456" spans="1:83" ht="42.75" x14ac:dyDescent="0.2">
      <c r="A1456" s="51" t="s">
        <v>385</v>
      </c>
      <c r="B1456" s="43" t="s">
        <v>102</v>
      </c>
      <c r="C1456" s="43" t="s">
        <v>386</v>
      </c>
      <c r="D1456" s="44" t="s">
        <v>5</v>
      </c>
      <c r="E1456" s="45">
        <v>12</v>
      </c>
      <c r="F1456" s="46"/>
      <c r="G1456" s="45">
        <v>12</v>
      </c>
      <c r="H1456" s="47"/>
      <c r="I1456" s="48"/>
      <c r="J1456" s="47">
        <v>37.200000000000003</v>
      </c>
      <c r="K1456" s="43"/>
      <c r="L1456" s="47">
        <v>446.4</v>
      </c>
    </row>
    <row r="1457" spans="1:82" ht="15" x14ac:dyDescent="0.2">
      <c r="C1457" s="86" t="s">
        <v>763</v>
      </c>
      <c r="D1457" s="86"/>
      <c r="E1457" s="86"/>
      <c r="F1457" s="86"/>
      <c r="G1457" s="86"/>
      <c r="H1457" s="86"/>
      <c r="I1457" s="87">
        <v>37.199999999999996</v>
      </c>
      <c r="J1457" s="87"/>
      <c r="K1457" s="87">
        <v>446.4</v>
      </c>
      <c r="L1457" s="87"/>
      <c r="AD1457">
        <v>0</v>
      </c>
      <c r="AE1457">
        <v>0</v>
      </c>
      <c r="AN1457" s="49">
        <v>446.4</v>
      </c>
      <c r="AO1457">
        <v>0</v>
      </c>
      <c r="AQ1457" t="s">
        <v>764</v>
      </c>
      <c r="AR1457">
        <v>0</v>
      </c>
      <c r="AT1457">
        <v>0</v>
      </c>
      <c r="AV1457" t="s">
        <v>764</v>
      </c>
      <c r="AW1457" s="49">
        <v>446.4</v>
      </c>
      <c r="AX1457" s="49">
        <v>446.4</v>
      </c>
      <c r="AZ1457">
        <v>0</v>
      </c>
      <c r="BA1457">
        <v>0</v>
      </c>
      <c r="CD1457">
        <v>1</v>
      </c>
    </row>
    <row r="1458" spans="1:82" ht="42.75" x14ac:dyDescent="0.2">
      <c r="A1458" s="51" t="s">
        <v>387</v>
      </c>
      <c r="B1458" s="43" t="s">
        <v>388</v>
      </c>
      <c r="C1458" s="43" t="s">
        <v>389</v>
      </c>
      <c r="D1458" s="44" t="s">
        <v>5</v>
      </c>
      <c r="E1458" s="45">
        <v>12</v>
      </c>
      <c r="F1458" s="46"/>
      <c r="G1458" s="45">
        <v>12</v>
      </c>
      <c r="H1458" s="47"/>
      <c r="I1458" s="48"/>
      <c r="J1458" s="47">
        <v>435.51</v>
      </c>
      <c r="K1458" s="43"/>
      <c r="L1458" s="47">
        <v>5226.12</v>
      </c>
    </row>
    <row r="1459" spans="1:82" ht="15" x14ac:dyDescent="0.2">
      <c r="C1459" s="86" t="s">
        <v>763</v>
      </c>
      <c r="D1459" s="86"/>
      <c r="E1459" s="86"/>
      <c r="F1459" s="86"/>
      <c r="G1459" s="86"/>
      <c r="H1459" s="86"/>
      <c r="I1459" s="87">
        <v>435.51</v>
      </c>
      <c r="J1459" s="87"/>
      <c r="K1459" s="87">
        <v>5226.12</v>
      </c>
      <c r="L1459" s="87"/>
      <c r="AD1459">
        <v>0</v>
      </c>
      <c r="AE1459">
        <v>0</v>
      </c>
      <c r="AN1459" s="49">
        <v>5226.12</v>
      </c>
      <c r="AO1459">
        <v>0</v>
      </c>
      <c r="AQ1459" t="s">
        <v>764</v>
      </c>
      <c r="AR1459">
        <v>0</v>
      </c>
      <c r="AT1459">
        <v>0</v>
      </c>
      <c r="AV1459" t="s">
        <v>764</v>
      </c>
      <c r="AW1459" s="49">
        <v>5226.12</v>
      </c>
      <c r="AX1459" s="49">
        <v>5226.12</v>
      </c>
      <c r="AZ1459">
        <v>0</v>
      </c>
      <c r="BA1459">
        <v>0</v>
      </c>
      <c r="CD1459">
        <v>1</v>
      </c>
    </row>
    <row r="1460" spans="1:82" ht="42.75" x14ac:dyDescent="0.2">
      <c r="A1460" s="51" t="s">
        <v>390</v>
      </c>
      <c r="B1460" s="43" t="s">
        <v>391</v>
      </c>
      <c r="C1460" s="43" t="s">
        <v>392</v>
      </c>
      <c r="D1460" s="44" t="s">
        <v>5</v>
      </c>
      <c r="E1460" s="45">
        <v>24</v>
      </c>
      <c r="F1460" s="46"/>
      <c r="G1460" s="45">
        <v>24</v>
      </c>
      <c r="H1460" s="47"/>
      <c r="I1460" s="48"/>
      <c r="J1460" s="47">
        <v>142.80000000000001</v>
      </c>
      <c r="K1460" s="43"/>
      <c r="L1460" s="47">
        <v>3427.2</v>
      </c>
    </row>
    <row r="1461" spans="1:82" ht="15" x14ac:dyDescent="0.2">
      <c r="C1461" s="86" t="s">
        <v>763</v>
      </c>
      <c r="D1461" s="86"/>
      <c r="E1461" s="86"/>
      <c r="F1461" s="86"/>
      <c r="G1461" s="86"/>
      <c r="H1461" s="86"/>
      <c r="I1461" s="87">
        <v>142.79999999999998</v>
      </c>
      <c r="J1461" s="87"/>
      <c r="K1461" s="87">
        <v>3427.2</v>
      </c>
      <c r="L1461" s="87"/>
      <c r="AD1461">
        <v>0</v>
      </c>
      <c r="AE1461">
        <v>0</v>
      </c>
      <c r="AN1461" s="49">
        <v>3427.2</v>
      </c>
      <c r="AO1461">
        <v>0</v>
      </c>
      <c r="AQ1461" t="s">
        <v>764</v>
      </c>
      <c r="AR1461">
        <v>0</v>
      </c>
      <c r="AT1461">
        <v>0</v>
      </c>
      <c r="AV1461" t="s">
        <v>764</v>
      </c>
      <c r="AW1461" s="49">
        <v>3427.2</v>
      </c>
      <c r="AX1461" s="49">
        <v>3427.2</v>
      </c>
      <c r="AZ1461">
        <v>0</v>
      </c>
      <c r="BA1461">
        <v>0</v>
      </c>
      <c r="CD1461">
        <v>1</v>
      </c>
    </row>
    <row r="1462" spans="1:82" ht="42.75" x14ac:dyDescent="0.2">
      <c r="A1462" s="51" t="s">
        <v>393</v>
      </c>
      <c r="B1462" s="43" t="s">
        <v>144</v>
      </c>
      <c r="C1462" s="43" t="s">
        <v>356</v>
      </c>
      <c r="D1462" s="44" t="s">
        <v>5</v>
      </c>
      <c r="E1462" s="45">
        <v>46</v>
      </c>
      <c r="F1462" s="46"/>
      <c r="G1462" s="45">
        <v>46</v>
      </c>
      <c r="H1462" s="47"/>
      <c r="I1462" s="48"/>
      <c r="J1462" s="47">
        <v>324</v>
      </c>
      <c r="K1462" s="43"/>
      <c r="L1462" s="47">
        <v>14904</v>
      </c>
    </row>
    <row r="1463" spans="1:82" ht="15" x14ac:dyDescent="0.2">
      <c r="C1463" s="86" t="s">
        <v>763</v>
      </c>
      <c r="D1463" s="86"/>
      <c r="E1463" s="86"/>
      <c r="F1463" s="86"/>
      <c r="G1463" s="86"/>
      <c r="H1463" s="86"/>
      <c r="I1463" s="87">
        <v>324</v>
      </c>
      <c r="J1463" s="87"/>
      <c r="K1463" s="87">
        <v>14904</v>
      </c>
      <c r="L1463" s="87"/>
      <c r="AD1463">
        <v>0</v>
      </c>
      <c r="AE1463">
        <v>0</v>
      </c>
      <c r="AN1463" s="49">
        <v>14904</v>
      </c>
      <c r="AO1463">
        <v>0</v>
      </c>
      <c r="AQ1463" t="s">
        <v>764</v>
      </c>
      <c r="AR1463">
        <v>0</v>
      </c>
      <c r="AT1463">
        <v>0</v>
      </c>
      <c r="AV1463" t="s">
        <v>764</v>
      </c>
      <c r="AW1463" s="49">
        <v>14904</v>
      </c>
      <c r="AX1463" s="49">
        <v>14904</v>
      </c>
      <c r="AZ1463">
        <v>0</v>
      </c>
      <c r="BA1463">
        <v>0</v>
      </c>
      <c r="CD1463">
        <v>1</v>
      </c>
    </row>
    <row r="1464" spans="1:82" ht="42.75" x14ac:dyDescent="0.2">
      <c r="A1464" s="51" t="s">
        <v>394</v>
      </c>
      <c r="B1464" s="43" t="s">
        <v>144</v>
      </c>
      <c r="C1464" s="43" t="s">
        <v>395</v>
      </c>
      <c r="D1464" s="44" t="s">
        <v>5</v>
      </c>
      <c r="E1464" s="45">
        <v>46</v>
      </c>
      <c r="F1464" s="46"/>
      <c r="G1464" s="45">
        <v>46</v>
      </c>
      <c r="H1464" s="47"/>
      <c r="I1464" s="48"/>
      <c r="J1464" s="47">
        <v>300.83</v>
      </c>
      <c r="K1464" s="43"/>
      <c r="L1464" s="47">
        <v>13838.18</v>
      </c>
    </row>
    <row r="1465" spans="1:82" ht="15" x14ac:dyDescent="0.2">
      <c r="C1465" s="86" t="s">
        <v>763</v>
      </c>
      <c r="D1465" s="86"/>
      <c r="E1465" s="86"/>
      <c r="F1465" s="86"/>
      <c r="G1465" s="86"/>
      <c r="H1465" s="86"/>
      <c r="I1465" s="87">
        <v>300.83</v>
      </c>
      <c r="J1465" s="87"/>
      <c r="K1465" s="87">
        <v>13838.18</v>
      </c>
      <c r="L1465" s="87"/>
      <c r="AD1465">
        <v>0</v>
      </c>
      <c r="AE1465">
        <v>0</v>
      </c>
      <c r="AN1465" s="49">
        <v>13838.18</v>
      </c>
      <c r="AO1465">
        <v>0</v>
      </c>
      <c r="AQ1465" t="s">
        <v>764</v>
      </c>
      <c r="AR1465">
        <v>0</v>
      </c>
      <c r="AT1465">
        <v>0</v>
      </c>
      <c r="AV1465" t="s">
        <v>764</v>
      </c>
      <c r="AW1465" s="49">
        <v>13838.18</v>
      </c>
      <c r="AX1465" s="49">
        <v>13838.18</v>
      </c>
      <c r="AZ1465">
        <v>0</v>
      </c>
      <c r="BA1465">
        <v>0</v>
      </c>
      <c r="CD1465">
        <v>1</v>
      </c>
    </row>
    <row r="1466" spans="1:82" ht="57" x14ac:dyDescent="0.2">
      <c r="A1466" s="51" t="s">
        <v>396</v>
      </c>
      <c r="B1466" s="43" t="s">
        <v>150</v>
      </c>
      <c r="C1466" s="43" t="s">
        <v>151</v>
      </c>
      <c r="D1466" s="44" t="s">
        <v>5</v>
      </c>
      <c r="E1466" s="45">
        <v>0.24</v>
      </c>
      <c r="F1466" s="46"/>
      <c r="G1466" s="45">
        <v>0.24</v>
      </c>
      <c r="H1466" s="47">
        <v>4136.76</v>
      </c>
      <c r="I1466" s="48">
        <v>1.41</v>
      </c>
      <c r="J1466" s="47">
        <v>5832.83</v>
      </c>
      <c r="K1466" s="43"/>
      <c r="L1466" s="47">
        <v>1399.88</v>
      </c>
    </row>
    <row r="1467" spans="1:82" ht="15" x14ac:dyDescent="0.2">
      <c r="C1467" s="86" t="s">
        <v>763</v>
      </c>
      <c r="D1467" s="86"/>
      <c r="E1467" s="86"/>
      <c r="F1467" s="86"/>
      <c r="G1467" s="86"/>
      <c r="H1467" s="86"/>
      <c r="I1467" s="87">
        <v>5832.8333333333339</v>
      </c>
      <c r="J1467" s="87"/>
      <c r="K1467" s="87">
        <v>1399.88</v>
      </c>
      <c r="L1467" s="87"/>
      <c r="AD1467">
        <v>0</v>
      </c>
      <c r="AE1467">
        <v>0</v>
      </c>
      <c r="AN1467" s="49">
        <v>1399.88</v>
      </c>
      <c r="AO1467">
        <v>0</v>
      </c>
      <c r="AQ1467" t="s">
        <v>764</v>
      </c>
      <c r="AR1467">
        <v>0</v>
      </c>
      <c r="AT1467">
        <v>0</v>
      </c>
      <c r="AV1467" t="s">
        <v>764</v>
      </c>
      <c r="AW1467" s="49">
        <v>1399.88</v>
      </c>
      <c r="AZ1467">
        <v>0</v>
      </c>
      <c r="BA1467">
        <v>0</v>
      </c>
      <c r="CD1467">
        <v>1</v>
      </c>
    </row>
    <row r="1468" spans="1:82" ht="28.5" x14ac:dyDescent="0.2">
      <c r="A1468" s="34" t="s">
        <v>397</v>
      </c>
      <c r="B1468" s="36" t="s">
        <v>153</v>
      </c>
      <c r="C1468" s="36" t="s">
        <v>154</v>
      </c>
      <c r="D1468" s="37" t="s">
        <v>130</v>
      </c>
      <c r="E1468" s="38">
        <v>0.12</v>
      </c>
      <c r="F1468" s="35"/>
      <c r="G1468" s="38">
        <v>0.12</v>
      </c>
      <c r="H1468" s="40">
        <v>1367.14</v>
      </c>
      <c r="I1468" s="39">
        <v>1.1399999999999999</v>
      </c>
      <c r="J1468" s="40">
        <v>1558.54</v>
      </c>
      <c r="K1468" s="36"/>
      <c r="L1468" s="40">
        <v>187.02</v>
      </c>
    </row>
    <row r="1469" spans="1:82" x14ac:dyDescent="0.2">
      <c r="A1469" s="61"/>
      <c r="B1469" s="61"/>
      <c r="C1469" s="62" t="s">
        <v>1016</v>
      </c>
      <c r="D1469" s="61"/>
      <c r="E1469" s="61"/>
      <c r="F1469" s="61"/>
      <c r="G1469" s="61"/>
      <c r="H1469" s="61"/>
      <c r="I1469" s="61"/>
      <c r="J1469" s="61"/>
      <c r="K1469" s="61"/>
      <c r="L1469" s="61"/>
    </row>
    <row r="1470" spans="1:82" ht="15" x14ac:dyDescent="0.2">
      <c r="C1470" s="86" t="s">
        <v>763</v>
      </c>
      <c r="D1470" s="86"/>
      <c r="E1470" s="86"/>
      <c r="F1470" s="86"/>
      <c r="G1470" s="86"/>
      <c r="H1470" s="86"/>
      <c r="I1470" s="87">
        <v>1558.5000000000002</v>
      </c>
      <c r="J1470" s="87"/>
      <c r="K1470" s="87">
        <v>187.02</v>
      </c>
      <c r="L1470" s="87"/>
      <c r="AD1470">
        <v>0</v>
      </c>
      <c r="AE1470">
        <v>0</v>
      </c>
      <c r="AN1470" s="49">
        <v>187.02</v>
      </c>
      <c r="AO1470">
        <v>0</v>
      </c>
      <c r="AQ1470" t="s">
        <v>764</v>
      </c>
      <c r="AR1470">
        <v>0</v>
      </c>
      <c r="AT1470">
        <v>0</v>
      </c>
      <c r="AV1470" t="s">
        <v>764</v>
      </c>
      <c r="AW1470" s="49">
        <v>187.02</v>
      </c>
      <c r="AZ1470">
        <v>0</v>
      </c>
      <c r="BA1470">
        <v>0</v>
      </c>
      <c r="CD1470">
        <v>1</v>
      </c>
    </row>
    <row r="1471" spans="1:82" ht="42.75" x14ac:dyDescent="0.2">
      <c r="A1471" s="34" t="s">
        <v>398</v>
      </c>
      <c r="B1471" s="36" t="s">
        <v>377</v>
      </c>
      <c r="C1471" s="36" t="s">
        <v>378</v>
      </c>
      <c r="D1471" s="37" t="s">
        <v>130</v>
      </c>
      <c r="E1471" s="38">
        <v>0.24</v>
      </c>
      <c r="F1471" s="35"/>
      <c r="G1471" s="38">
        <v>0.24</v>
      </c>
      <c r="H1471" s="40">
        <v>466.31</v>
      </c>
      <c r="I1471" s="39">
        <v>1.37</v>
      </c>
      <c r="J1471" s="40">
        <v>638.84</v>
      </c>
      <c r="K1471" s="36"/>
      <c r="L1471" s="40">
        <v>153.32</v>
      </c>
    </row>
    <row r="1472" spans="1:82" x14ac:dyDescent="0.2">
      <c r="A1472" s="61"/>
      <c r="B1472" s="61"/>
      <c r="C1472" s="62" t="s">
        <v>1041</v>
      </c>
      <c r="D1472" s="61"/>
      <c r="E1472" s="61"/>
      <c r="F1472" s="61"/>
      <c r="G1472" s="61"/>
      <c r="H1472" s="61"/>
      <c r="I1472" s="61"/>
      <c r="J1472" s="61"/>
      <c r="K1472" s="61"/>
      <c r="L1472" s="61"/>
    </row>
    <row r="1473" spans="1:83" ht="15" x14ac:dyDescent="0.2">
      <c r="C1473" s="86" t="s">
        <v>763</v>
      </c>
      <c r="D1473" s="86"/>
      <c r="E1473" s="86"/>
      <c r="F1473" s="86"/>
      <c r="G1473" s="86"/>
      <c r="H1473" s="86"/>
      <c r="I1473" s="87">
        <v>638.83333333333337</v>
      </c>
      <c r="J1473" s="87"/>
      <c r="K1473" s="87">
        <v>153.32</v>
      </c>
      <c r="L1473" s="87"/>
      <c r="AD1473">
        <v>0</v>
      </c>
      <c r="AE1473">
        <v>0</v>
      </c>
      <c r="AN1473" s="49">
        <v>153.32</v>
      </c>
      <c r="AO1473">
        <v>0</v>
      </c>
      <c r="AQ1473" t="s">
        <v>764</v>
      </c>
      <c r="AR1473">
        <v>0</v>
      </c>
      <c r="AT1473">
        <v>0</v>
      </c>
      <c r="AV1473" t="s">
        <v>764</v>
      </c>
      <c r="AW1473" s="49">
        <v>153.32</v>
      </c>
      <c r="AZ1473">
        <v>0</v>
      </c>
      <c r="BA1473">
        <v>0</v>
      </c>
      <c r="CD1473">
        <v>1</v>
      </c>
    </row>
    <row r="1474" spans="1:83" ht="65.25" x14ac:dyDescent="0.2">
      <c r="A1474" s="34" t="s">
        <v>399</v>
      </c>
      <c r="B1474" s="36" t="s">
        <v>876</v>
      </c>
      <c r="C1474" s="36" t="s">
        <v>877</v>
      </c>
      <c r="D1474" s="37" t="s">
        <v>130</v>
      </c>
      <c r="E1474" s="38">
        <v>0.2</v>
      </c>
      <c r="F1474" s="35"/>
      <c r="G1474" s="38">
        <v>0.2</v>
      </c>
      <c r="H1474" s="40"/>
      <c r="I1474" s="39"/>
      <c r="J1474" s="40"/>
      <c r="K1474" s="36"/>
      <c r="L1474" s="40"/>
    </row>
    <row r="1475" spans="1:83" x14ac:dyDescent="0.2">
      <c r="C1475" s="52" t="s">
        <v>1042</v>
      </c>
    </row>
    <row r="1476" spans="1:83" ht="15" x14ac:dyDescent="0.2">
      <c r="A1476" s="35"/>
      <c r="B1476" s="38">
        <v>1</v>
      </c>
      <c r="C1476" s="35" t="s">
        <v>754</v>
      </c>
      <c r="D1476" s="37" t="s">
        <v>517</v>
      </c>
      <c r="E1476" s="41"/>
      <c r="F1476" s="38"/>
      <c r="G1476" s="41">
        <v>9.4760000000000009</v>
      </c>
      <c r="H1476" s="38"/>
      <c r="I1476" s="38"/>
      <c r="J1476" s="38"/>
      <c r="K1476" s="38"/>
      <c r="L1476" s="42">
        <v>2654.13</v>
      </c>
    </row>
    <row r="1477" spans="1:83" ht="28.5" x14ac:dyDescent="0.2">
      <c r="A1477" s="36"/>
      <c r="B1477" s="36" t="s">
        <v>560</v>
      </c>
      <c r="C1477" s="36" t="s">
        <v>561</v>
      </c>
      <c r="D1477" s="37" t="s">
        <v>517</v>
      </c>
      <c r="E1477" s="38">
        <v>41.2</v>
      </c>
      <c r="F1477" s="35">
        <v>1.1499999999999999</v>
      </c>
      <c r="G1477" s="38">
        <v>9.4760000000000009</v>
      </c>
      <c r="H1477" s="40"/>
      <c r="I1477" s="39"/>
      <c r="J1477" s="40">
        <v>280.08999999999997</v>
      </c>
      <c r="K1477" s="36"/>
      <c r="L1477" s="40">
        <v>2654.13</v>
      </c>
    </row>
    <row r="1478" spans="1:83" ht="15" x14ac:dyDescent="0.2">
      <c r="A1478" s="35"/>
      <c r="B1478" s="38">
        <v>2</v>
      </c>
      <c r="C1478" s="35" t="s">
        <v>755</v>
      </c>
      <c r="D1478" s="37"/>
      <c r="E1478" s="41"/>
      <c r="F1478" s="38"/>
      <c r="G1478" s="41"/>
      <c r="H1478" s="38"/>
      <c r="I1478" s="38"/>
      <c r="J1478" s="38"/>
      <c r="K1478" s="38"/>
      <c r="L1478" s="42">
        <v>47.589999999999989</v>
      </c>
    </row>
    <row r="1479" spans="1:83" ht="15" x14ac:dyDescent="0.2">
      <c r="A1479" s="35"/>
      <c r="B1479" s="38"/>
      <c r="C1479" s="35" t="s">
        <v>758</v>
      </c>
      <c r="D1479" s="37" t="s">
        <v>517</v>
      </c>
      <c r="E1479" s="41"/>
      <c r="F1479" s="38"/>
      <c r="G1479" s="41">
        <v>8.2799999999999999E-2</v>
      </c>
      <c r="H1479" s="38"/>
      <c r="I1479" s="38"/>
      <c r="J1479" s="38"/>
      <c r="K1479" s="38"/>
      <c r="L1479" s="42">
        <v>15.09</v>
      </c>
      <c r="CE1479">
        <v>1</v>
      </c>
    </row>
    <row r="1480" spans="1:83" ht="28.5" x14ac:dyDescent="0.2">
      <c r="A1480" s="36"/>
      <c r="B1480" s="36" t="s">
        <v>518</v>
      </c>
      <c r="C1480" s="36" t="s">
        <v>519</v>
      </c>
      <c r="D1480" s="37" t="s">
        <v>520</v>
      </c>
      <c r="E1480" s="38">
        <v>0.1</v>
      </c>
      <c r="F1480" s="35">
        <v>1.1499999999999999</v>
      </c>
      <c r="G1480" s="38">
        <v>2.3E-2</v>
      </c>
      <c r="H1480" s="40"/>
      <c r="I1480" s="39"/>
      <c r="J1480" s="40">
        <v>1482.53</v>
      </c>
      <c r="K1480" s="36"/>
      <c r="L1480" s="40">
        <v>34.1</v>
      </c>
    </row>
    <row r="1481" spans="1:83" ht="28.5" x14ac:dyDescent="0.2">
      <c r="A1481" s="36"/>
      <c r="B1481" s="36" t="s">
        <v>521</v>
      </c>
      <c r="C1481" s="36" t="s">
        <v>756</v>
      </c>
      <c r="D1481" s="37" t="s">
        <v>517</v>
      </c>
      <c r="E1481" s="38">
        <v>0.1</v>
      </c>
      <c r="F1481" s="35">
        <v>1.1499999999999999</v>
      </c>
      <c r="G1481" s="38">
        <v>2.3E-2</v>
      </c>
      <c r="H1481" s="40"/>
      <c r="I1481" s="39"/>
      <c r="J1481" s="40">
        <v>376.24</v>
      </c>
      <c r="K1481" s="36"/>
      <c r="L1481" s="40">
        <v>8.65</v>
      </c>
      <c r="CE1481">
        <v>1</v>
      </c>
    </row>
    <row r="1482" spans="1:83" ht="28.5" x14ac:dyDescent="0.2">
      <c r="A1482" s="36"/>
      <c r="B1482" s="36" t="s">
        <v>532</v>
      </c>
      <c r="C1482" s="36" t="s">
        <v>533</v>
      </c>
      <c r="D1482" s="37" t="s">
        <v>520</v>
      </c>
      <c r="E1482" s="38">
        <v>0.1</v>
      </c>
      <c r="F1482" s="35">
        <v>1.1499999999999999</v>
      </c>
      <c r="G1482" s="38">
        <v>2.3E-2</v>
      </c>
      <c r="H1482" s="40"/>
      <c r="I1482" s="39"/>
      <c r="J1482" s="40">
        <v>548.96</v>
      </c>
      <c r="K1482" s="36"/>
      <c r="L1482" s="40">
        <v>12.63</v>
      </c>
    </row>
    <row r="1483" spans="1:83" ht="28.5" x14ac:dyDescent="0.2">
      <c r="A1483" s="36"/>
      <c r="B1483" s="36" t="s">
        <v>526</v>
      </c>
      <c r="C1483" s="36" t="s">
        <v>757</v>
      </c>
      <c r="D1483" s="37" t="s">
        <v>517</v>
      </c>
      <c r="E1483" s="38">
        <v>0.1</v>
      </c>
      <c r="F1483" s="35">
        <v>1.1499999999999999</v>
      </c>
      <c r="G1483" s="38">
        <v>2.3E-2</v>
      </c>
      <c r="H1483" s="40"/>
      <c r="I1483" s="39"/>
      <c r="J1483" s="40">
        <v>280.08999999999997</v>
      </c>
      <c r="K1483" s="36"/>
      <c r="L1483" s="40">
        <v>6.44</v>
      </c>
      <c r="CE1483">
        <v>1</v>
      </c>
    </row>
    <row r="1484" spans="1:83" ht="42.75" x14ac:dyDescent="0.2">
      <c r="A1484" s="36"/>
      <c r="B1484" s="36" t="s">
        <v>572</v>
      </c>
      <c r="C1484" s="36" t="s">
        <v>573</v>
      </c>
      <c r="D1484" s="37" t="s">
        <v>520</v>
      </c>
      <c r="E1484" s="38">
        <v>0.16</v>
      </c>
      <c r="F1484" s="35">
        <v>1.1499999999999999</v>
      </c>
      <c r="G1484" s="38">
        <v>3.6799999999999999E-2</v>
      </c>
      <c r="H1484" s="40"/>
      <c r="I1484" s="39"/>
      <c r="J1484" s="40">
        <v>23.34</v>
      </c>
      <c r="K1484" s="36"/>
      <c r="L1484" s="40">
        <v>0.86</v>
      </c>
    </row>
    <row r="1485" spans="1:83" ht="15" x14ac:dyDescent="0.2">
      <c r="A1485" s="35"/>
      <c r="B1485" s="38">
        <v>4</v>
      </c>
      <c r="C1485" s="35" t="s">
        <v>774</v>
      </c>
      <c r="D1485" s="37"/>
      <c r="E1485" s="41"/>
      <c r="F1485" s="38"/>
      <c r="G1485" s="41"/>
      <c r="H1485" s="38"/>
      <c r="I1485" s="38"/>
      <c r="J1485" s="38"/>
      <c r="K1485" s="38"/>
      <c r="L1485" s="42">
        <v>245.58999999999997</v>
      </c>
    </row>
    <row r="1486" spans="1:83" ht="42.75" x14ac:dyDescent="0.2">
      <c r="A1486" s="36"/>
      <c r="B1486" s="36" t="s">
        <v>613</v>
      </c>
      <c r="C1486" s="36" t="s">
        <v>614</v>
      </c>
      <c r="D1486" s="37" t="s">
        <v>117</v>
      </c>
      <c r="E1486" s="38">
        <v>3.0000000000000001E-3</v>
      </c>
      <c r="F1486" s="35"/>
      <c r="G1486" s="38">
        <v>5.9999999999999995E-4</v>
      </c>
      <c r="H1486" s="40">
        <v>70310.45</v>
      </c>
      <c r="I1486" s="39">
        <v>0.91</v>
      </c>
      <c r="J1486" s="40">
        <v>63982.51</v>
      </c>
      <c r="K1486" s="36"/>
      <c r="L1486" s="40">
        <v>38.39</v>
      </c>
    </row>
    <row r="1487" spans="1:83" ht="28.5" x14ac:dyDescent="0.2">
      <c r="A1487" s="36"/>
      <c r="B1487" s="36" t="s">
        <v>617</v>
      </c>
      <c r="C1487" s="36" t="s">
        <v>618</v>
      </c>
      <c r="D1487" s="37" t="s">
        <v>258</v>
      </c>
      <c r="E1487" s="38">
        <v>0.8</v>
      </c>
      <c r="F1487" s="35"/>
      <c r="G1487" s="38">
        <v>0.16</v>
      </c>
      <c r="H1487" s="40">
        <v>79.88</v>
      </c>
      <c r="I1487" s="39">
        <v>1.33</v>
      </c>
      <c r="J1487" s="40">
        <v>106.24</v>
      </c>
      <c r="K1487" s="36"/>
      <c r="L1487" s="40">
        <v>17</v>
      </c>
    </row>
    <row r="1488" spans="1:83" ht="28.5" x14ac:dyDescent="0.2">
      <c r="A1488" s="36"/>
      <c r="B1488" s="36" t="s">
        <v>687</v>
      </c>
      <c r="C1488" s="43" t="s">
        <v>688</v>
      </c>
      <c r="D1488" s="44" t="s">
        <v>130</v>
      </c>
      <c r="E1488" s="45">
        <v>1.02</v>
      </c>
      <c r="F1488" s="46"/>
      <c r="G1488" s="45">
        <v>0.20399999999999999</v>
      </c>
      <c r="H1488" s="47">
        <v>896.51</v>
      </c>
      <c r="I1488" s="48">
        <v>1.04</v>
      </c>
      <c r="J1488" s="47">
        <v>932.37</v>
      </c>
      <c r="K1488" s="43"/>
      <c r="L1488" s="47">
        <v>190.2</v>
      </c>
    </row>
    <row r="1489" spans="1:83" ht="15" x14ac:dyDescent="0.2">
      <c r="A1489" s="36"/>
      <c r="B1489" s="36"/>
      <c r="C1489" s="50" t="s">
        <v>759</v>
      </c>
      <c r="D1489" s="37"/>
      <c r="E1489" s="38"/>
      <c r="F1489" s="35"/>
      <c r="G1489" s="38"/>
      <c r="H1489" s="40"/>
      <c r="I1489" s="39"/>
      <c r="J1489" s="40"/>
      <c r="K1489" s="36"/>
      <c r="L1489" s="40">
        <v>2962.4000000000005</v>
      </c>
    </row>
    <row r="1490" spans="1:83" ht="14.25" x14ac:dyDescent="0.2">
      <c r="A1490" s="36"/>
      <c r="B1490" s="36"/>
      <c r="C1490" s="36" t="s">
        <v>760</v>
      </c>
      <c r="D1490" s="37"/>
      <c r="E1490" s="38"/>
      <c r="F1490" s="35"/>
      <c r="G1490" s="38"/>
      <c r="H1490" s="40"/>
      <c r="I1490" s="39"/>
      <c r="J1490" s="40"/>
      <c r="K1490" s="36"/>
      <c r="L1490" s="40">
        <v>2669.2200000000003</v>
      </c>
    </row>
    <row r="1491" spans="1:83" ht="28.5" x14ac:dyDescent="0.2">
      <c r="A1491" s="36"/>
      <c r="B1491" s="36" t="s">
        <v>112</v>
      </c>
      <c r="C1491" s="36" t="s">
        <v>805</v>
      </c>
      <c r="D1491" s="37" t="s">
        <v>707</v>
      </c>
      <c r="E1491" s="38">
        <v>97</v>
      </c>
      <c r="F1491" s="35"/>
      <c r="G1491" s="38">
        <v>97</v>
      </c>
      <c r="H1491" s="40"/>
      <c r="I1491" s="39"/>
      <c r="J1491" s="40"/>
      <c r="K1491" s="36"/>
      <c r="L1491" s="40">
        <v>2589.14</v>
      </c>
    </row>
    <row r="1492" spans="1:83" ht="28.5" x14ac:dyDescent="0.2">
      <c r="A1492" s="43"/>
      <c r="B1492" s="43" t="s">
        <v>113</v>
      </c>
      <c r="C1492" s="43" t="s">
        <v>806</v>
      </c>
      <c r="D1492" s="44" t="s">
        <v>707</v>
      </c>
      <c r="E1492" s="45">
        <v>51</v>
      </c>
      <c r="F1492" s="46"/>
      <c r="G1492" s="45">
        <v>51</v>
      </c>
      <c r="H1492" s="47"/>
      <c r="I1492" s="48"/>
      <c r="J1492" s="47"/>
      <c r="K1492" s="43"/>
      <c r="L1492" s="47">
        <v>1361.3</v>
      </c>
    </row>
    <row r="1493" spans="1:83" ht="15" x14ac:dyDescent="0.2">
      <c r="C1493" s="86" t="s">
        <v>763</v>
      </c>
      <c r="D1493" s="86"/>
      <c r="E1493" s="86"/>
      <c r="F1493" s="86"/>
      <c r="G1493" s="86"/>
      <c r="H1493" s="86"/>
      <c r="I1493" s="87">
        <v>34564.200000000004</v>
      </c>
      <c r="J1493" s="87"/>
      <c r="K1493" s="87">
        <v>6912.8400000000011</v>
      </c>
      <c r="L1493" s="87"/>
      <c r="AD1493">
        <v>181.67</v>
      </c>
      <c r="AE1493">
        <v>95.52</v>
      </c>
      <c r="AN1493" s="49">
        <v>6912.8400000000011</v>
      </c>
      <c r="AO1493" s="49">
        <v>47.589999999999989</v>
      </c>
      <c r="AQ1493" t="s">
        <v>764</v>
      </c>
      <c r="AR1493" s="49">
        <v>2654.13</v>
      </c>
      <c r="AT1493" s="49">
        <v>15.09</v>
      </c>
      <c r="AV1493" t="s">
        <v>764</v>
      </c>
      <c r="AW1493" s="49">
        <v>245.58999999999997</v>
      </c>
      <c r="AZ1493">
        <v>2589.14</v>
      </c>
      <c r="BA1493">
        <v>1361.3</v>
      </c>
      <c r="CD1493">
        <v>2</v>
      </c>
    </row>
    <row r="1494" spans="1:83" ht="42.75" x14ac:dyDescent="0.2">
      <c r="A1494" s="51" t="s">
        <v>400</v>
      </c>
      <c r="B1494" s="43" t="s">
        <v>144</v>
      </c>
      <c r="C1494" s="43" t="s">
        <v>315</v>
      </c>
      <c r="D1494" s="44" t="s">
        <v>5</v>
      </c>
      <c r="E1494" s="45">
        <v>20</v>
      </c>
      <c r="F1494" s="46"/>
      <c r="G1494" s="45">
        <v>20</v>
      </c>
      <c r="H1494" s="47"/>
      <c r="I1494" s="48"/>
      <c r="J1494" s="47">
        <v>998.4</v>
      </c>
      <c r="K1494" s="43"/>
      <c r="L1494" s="47">
        <v>19968</v>
      </c>
    </row>
    <row r="1495" spans="1:83" ht="15" x14ac:dyDescent="0.2">
      <c r="C1495" s="86" t="s">
        <v>763</v>
      </c>
      <c r="D1495" s="86"/>
      <c r="E1495" s="86"/>
      <c r="F1495" s="86"/>
      <c r="G1495" s="86"/>
      <c r="H1495" s="86"/>
      <c r="I1495" s="87">
        <v>998.4</v>
      </c>
      <c r="J1495" s="87"/>
      <c r="K1495" s="87">
        <v>19968</v>
      </c>
      <c r="L1495" s="87"/>
      <c r="AD1495">
        <v>0</v>
      </c>
      <c r="AE1495">
        <v>0</v>
      </c>
      <c r="AN1495" s="49">
        <v>19968</v>
      </c>
      <c r="AO1495">
        <v>0</v>
      </c>
      <c r="AQ1495" t="s">
        <v>764</v>
      </c>
      <c r="AR1495">
        <v>0</v>
      </c>
      <c r="AT1495">
        <v>0</v>
      </c>
      <c r="AV1495" t="s">
        <v>764</v>
      </c>
      <c r="AW1495" s="49">
        <v>19968</v>
      </c>
      <c r="AX1495" s="49">
        <v>19968</v>
      </c>
      <c r="AZ1495">
        <v>0</v>
      </c>
      <c r="BA1495">
        <v>0</v>
      </c>
      <c r="CD1495">
        <v>1</v>
      </c>
    </row>
    <row r="1496" spans="1:83" ht="79.5" x14ac:dyDescent="0.2">
      <c r="A1496" s="34" t="s">
        <v>401</v>
      </c>
      <c r="B1496" s="36" t="s">
        <v>878</v>
      </c>
      <c r="C1496" s="36" t="s">
        <v>879</v>
      </c>
      <c r="D1496" s="37" t="s">
        <v>5</v>
      </c>
      <c r="E1496" s="38">
        <v>20</v>
      </c>
      <c r="F1496" s="35"/>
      <c r="G1496" s="38">
        <v>20</v>
      </c>
      <c r="H1496" s="40"/>
      <c r="I1496" s="39"/>
      <c r="J1496" s="40"/>
      <c r="K1496" s="36"/>
      <c r="L1496" s="40"/>
    </row>
    <row r="1497" spans="1:83" ht="15" x14ac:dyDescent="0.2">
      <c r="A1497" s="35"/>
      <c r="B1497" s="38">
        <v>1</v>
      </c>
      <c r="C1497" s="35" t="s">
        <v>754</v>
      </c>
      <c r="D1497" s="37" t="s">
        <v>517</v>
      </c>
      <c r="E1497" s="41"/>
      <c r="F1497" s="38"/>
      <c r="G1497" s="41">
        <v>46.23</v>
      </c>
      <c r="H1497" s="38"/>
      <c r="I1497" s="38"/>
      <c r="J1497" s="38"/>
      <c r="K1497" s="38"/>
      <c r="L1497" s="42">
        <v>11933.81</v>
      </c>
    </row>
    <row r="1498" spans="1:83" ht="28.5" x14ac:dyDescent="0.2">
      <c r="A1498" s="36"/>
      <c r="B1498" s="36" t="s">
        <v>527</v>
      </c>
      <c r="C1498" s="36" t="s">
        <v>528</v>
      </c>
      <c r="D1498" s="37" t="s">
        <v>517</v>
      </c>
      <c r="E1498" s="38">
        <v>2.0099999999999998</v>
      </c>
      <c r="F1498" s="35">
        <v>1.1499999999999999</v>
      </c>
      <c r="G1498" s="38">
        <v>46.23</v>
      </c>
      <c r="H1498" s="40"/>
      <c r="I1498" s="39"/>
      <c r="J1498" s="40">
        <v>258.14</v>
      </c>
      <c r="K1498" s="36"/>
      <c r="L1498" s="40">
        <v>11933.81</v>
      </c>
    </row>
    <row r="1499" spans="1:83" ht="15" x14ac:dyDescent="0.2">
      <c r="A1499" s="35"/>
      <c r="B1499" s="38">
        <v>2</v>
      </c>
      <c r="C1499" s="35" t="s">
        <v>755</v>
      </c>
      <c r="D1499" s="37"/>
      <c r="E1499" s="41"/>
      <c r="F1499" s="38"/>
      <c r="G1499" s="41"/>
      <c r="H1499" s="38"/>
      <c r="I1499" s="38"/>
      <c r="J1499" s="38"/>
      <c r="K1499" s="38"/>
      <c r="L1499" s="42">
        <v>16855.82</v>
      </c>
    </row>
    <row r="1500" spans="1:83" ht="15" x14ac:dyDescent="0.2">
      <c r="A1500" s="35"/>
      <c r="B1500" s="38"/>
      <c r="C1500" s="35" t="s">
        <v>758</v>
      </c>
      <c r="D1500" s="37" t="s">
        <v>517</v>
      </c>
      <c r="E1500" s="41"/>
      <c r="F1500" s="38"/>
      <c r="G1500" s="41">
        <v>18.630000000000003</v>
      </c>
      <c r="H1500" s="38"/>
      <c r="I1500" s="38"/>
      <c r="J1500" s="38"/>
      <c r="K1500" s="38"/>
      <c r="L1500" s="42">
        <v>5891.06</v>
      </c>
      <c r="CE1500">
        <v>1</v>
      </c>
    </row>
    <row r="1501" spans="1:83" ht="28.5" x14ac:dyDescent="0.2">
      <c r="A1501" s="36"/>
      <c r="B1501" s="36" t="s">
        <v>689</v>
      </c>
      <c r="C1501" s="36" t="s">
        <v>690</v>
      </c>
      <c r="D1501" s="37" t="s">
        <v>520</v>
      </c>
      <c r="E1501" s="38">
        <v>0.7</v>
      </c>
      <c r="F1501" s="35">
        <v>1.1499999999999999</v>
      </c>
      <c r="G1501" s="38">
        <v>16.100000000000001</v>
      </c>
      <c r="H1501" s="40">
        <v>756.44</v>
      </c>
      <c r="I1501" s="39">
        <v>1.27</v>
      </c>
      <c r="J1501" s="40">
        <v>960.68</v>
      </c>
      <c r="K1501" s="36"/>
      <c r="L1501" s="40">
        <v>15466.95</v>
      </c>
    </row>
    <row r="1502" spans="1:83" ht="28.5" x14ac:dyDescent="0.2">
      <c r="A1502" s="36"/>
      <c r="B1502" s="36" t="s">
        <v>531</v>
      </c>
      <c r="C1502" s="36" t="s">
        <v>773</v>
      </c>
      <c r="D1502" s="37" t="s">
        <v>517</v>
      </c>
      <c r="E1502" s="38">
        <v>0.7</v>
      </c>
      <c r="F1502" s="35">
        <v>1.1499999999999999</v>
      </c>
      <c r="G1502" s="38">
        <v>16.100000000000001</v>
      </c>
      <c r="H1502" s="40"/>
      <c r="I1502" s="39"/>
      <c r="J1502" s="40">
        <v>321.89</v>
      </c>
      <c r="K1502" s="36"/>
      <c r="L1502" s="40">
        <v>5182.43</v>
      </c>
      <c r="CE1502">
        <v>1</v>
      </c>
    </row>
    <row r="1503" spans="1:83" ht="28.5" x14ac:dyDescent="0.2">
      <c r="A1503" s="36"/>
      <c r="B1503" s="36" t="s">
        <v>532</v>
      </c>
      <c r="C1503" s="36" t="s">
        <v>533</v>
      </c>
      <c r="D1503" s="37" t="s">
        <v>520</v>
      </c>
      <c r="E1503" s="38">
        <v>0.11</v>
      </c>
      <c r="F1503" s="35">
        <v>1.1499999999999999</v>
      </c>
      <c r="G1503" s="38">
        <v>2.5299999999999998</v>
      </c>
      <c r="H1503" s="40"/>
      <c r="I1503" s="39"/>
      <c r="J1503" s="40">
        <v>548.96</v>
      </c>
      <c r="K1503" s="36"/>
      <c r="L1503" s="40">
        <v>1388.87</v>
      </c>
    </row>
    <row r="1504" spans="1:83" ht="28.5" x14ac:dyDescent="0.2">
      <c r="A1504" s="36"/>
      <c r="B1504" s="36" t="s">
        <v>526</v>
      </c>
      <c r="C1504" s="36" t="s">
        <v>757</v>
      </c>
      <c r="D1504" s="37" t="s">
        <v>517</v>
      </c>
      <c r="E1504" s="38">
        <v>0.11</v>
      </c>
      <c r="F1504" s="35">
        <v>1.1499999999999999</v>
      </c>
      <c r="G1504" s="38">
        <v>2.5299999999999998</v>
      </c>
      <c r="H1504" s="40"/>
      <c r="I1504" s="39"/>
      <c r="J1504" s="40">
        <v>280.08999999999997</v>
      </c>
      <c r="K1504" s="36"/>
      <c r="L1504" s="40">
        <v>708.63</v>
      </c>
      <c r="CE1504">
        <v>1</v>
      </c>
    </row>
    <row r="1505" spans="1:82" ht="15" x14ac:dyDescent="0.2">
      <c r="A1505" s="35"/>
      <c r="B1505" s="38">
        <v>4</v>
      </c>
      <c r="C1505" s="35" t="s">
        <v>774</v>
      </c>
      <c r="D1505" s="37"/>
      <c r="E1505" s="41"/>
      <c r="F1505" s="38"/>
      <c r="G1505" s="41"/>
      <c r="H1505" s="38"/>
      <c r="I1505" s="38"/>
      <c r="J1505" s="38"/>
      <c r="K1505" s="38"/>
      <c r="L1505" s="42">
        <v>285.84000000000003</v>
      </c>
    </row>
    <row r="1506" spans="1:82" ht="14.25" x14ac:dyDescent="0.2">
      <c r="A1506" s="36"/>
      <c r="B1506" s="36" t="s">
        <v>586</v>
      </c>
      <c r="C1506" s="36" t="s">
        <v>587</v>
      </c>
      <c r="D1506" s="37" t="s">
        <v>258</v>
      </c>
      <c r="E1506" s="38">
        <v>0.06</v>
      </c>
      <c r="F1506" s="35"/>
      <c r="G1506" s="38">
        <v>1.2</v>
      </c>
      <c r="H1506" s="40">
        <v>160.27000000000001</v>
      </c>
      <c r="I1506" s="39">
        <v>1.06</v>
      </c>
      <c r="J1506" s="40">
        <v>169.89</v>
      </c>
      <c r="K1506" s="36"/>
      <c r="L1506" s="40">
        <v>203.87</v>
      </c>
    </row>
    <row r="1507" spans="1:82" ht="14.25" x14ac:dyDescent="0.2">
      <c r="A1507" s="36"/>
      <c r="B1507" s="36" t="s">
        <v>534</v>
      </c>
      <c r="C1507" s="43" t="s">
        <v>535</v>
      </c>
      <c r="D1507" s="44" t="s">
        <v>258</v>
      </c>
      <c r="E1507" s="45">
        <v>0.01</v>
      </c>
      <c r="F1507" s="46"/>
      <c r="G1507" s="45">
        <v>0.2</v>
      </c>
      <c r="H1507" s="47">
        <v>238.29</v>
      </c>
      <c r="I1507" s="48">
        <v>1.72</v>
      </c>
      <c r="J1507" s="47">
        <v>409.86</v>
      </c>
      <c r="K1507" s="43"/>
      <c r="L1507" s="47">
        <v>81.97</v>
      </c>
    </row>
    <row r="1508" spans="1:82" ht="15" x14ac:dyDescent="0.2">
      <c r="A1508" s="36"/>
      <c r="B1508" s="36"/>
      <c r="C1508" s="50" t="s">
        <v>759</v>
      </c>
      <c r="D1508" s="37"/>
      <c r="E1508" s="38"/>
      <c r="F1508" s="35"/>
      <c r="G1508" s="38"/>
      <c r="H1508" s="40"/>
      <c r="I1508" s="39"/>
      <c r="J1508" s="40"/>
      <c r="K1508" s="36"/>
      <c r="L1508" s="40">
        <v>34966.529999999992</v>
      </c>
    </row>
    <row r="1509" spans="1:82" ht="14.25" x14ac:dyDescent="0.2">
      <c r="A1509" s="36"/>
      <c r="B1509" s="36"/>
      <c r="C1509" s="36" t="s">
        <v>760</v>
      </c>
      <c r="D1509" s="37"/>
      <c r="E1509" s="38"/>
      <c r="F1509" s="35"/>
      <c r="G1509" s="38"/>
      <c r="H1509" s="40"/>
      <c r="I1509" s="39"/>
      <c r="J1509" s="40"/>
      <c r="K1509" s="36"/>
      <c r="L1509" s="40">
        <v>17824.87</v>
      </c>
    </row>
    <row r="1510" spans="1:82" ht="14.25" x14ac:dyDescent="0.2">
      <c r="A1510" s="36"/>
      <c r="B1510" s="36" t="s">
        <v>6</v>
      </c>
      <c r="C1510" s="36" t="s">
        <v>761</v>
      </c>
      <c r="D1510" s="37" t="s">
        <v>707</v>
      </c>
      <c r="E1510" s="38">
        <v>103</v>
      </c>
      <c r="F1510" s="35"/>
      <c r="G1510" s="38">
        <v>103</v>
      </c>
      <c r="H1510" s="40"/>
      <c r="I1510" s="39"/>
      <c r="J1510" s="40"/>
      <c r="K1510" s="36"/>
      <c r="L1510" s="40">
        <v>18359.62</v>
      </c>
    </row>
    <row r="1511" spans="1:82" ht="14.25" x14ac:dyDescent="0.2">
      <c r="A1511" s="43"/>
      <c r="B1511" s="43" t="s">
        <v>7</v>
      </c>
      <c r="C1511" s="43" t="s">
        <v>762</v>
      </c>
      <c r="D1511" s="44" t="s">
        <v>707</v>
      </c>
      <c r="E1511" s="45">
        <v>60</v>
      </c>
      <c r="F1511" s="46"/>
      <c r="G1511" s="45">
        <v>60</v>
      </c>
      <c r="H1511" s="47"/>
      <c r="I1511" s="48"/>
      <c r="J1511" s="47"/>
      <c r="K1511" s="43"/>
      <c r="L1511" s="47">
        <v>10694.92</v>
      </c>
    </row>
    <row r="1512" spans="1:82" ht="15" x14ac:dyDescent="0.2">
      <c r="C1512" s="86" t="s">
        <v>763</v>
      </c>
      <c r="D1512" s="86"/>
      <c r="E1512" s="86"/>
      <c r="F1512" s="86"/>
      <c r="G1512" s="86"/>
      <c r="H1512" s="86"/>
      <c r="I1512" s="87">
        <v>3201.0534999999995</v>
      </c>
      <c r="J1512" s="87"/>
      <c r="K1512" s="87">
        <v>64021.069999999992</v>
      </c>
      <c r="L1512" s="87"/>
      <c r="AD1512">
        <v>17718.47</v>
      </c>
      <c r="AE1512">
        <v>10321.44</v>
      </c>
      <c r="AN1512" s="49">
        <v>64021.069999999992</v>
      </c>
      <c r="AO1512" s="49">
        <v>16855.82</v>
      </c>
      <c r="AQ1512" t="s">
        <v>764</v>
      </c>
      <c r="AR1512" s="49">
        <v>11933.81</v>
      </c>
      <c r="AT1512" s="49">
        <v>5891.06</v>
      </c>
      <c r="AV1512" t="s">
        <v>764</v>
      </c>
      <c r="AW1512" s="49">
        <v>285.84000000000003</v>
      </c>
      <c r="AZ1512">
        <v>18359.62</v>
      </c>
      <c r="BA1512">
        <v>10694.92</v>
      </c>
      <c r="CD1512">
        <v>1</v>
      </c>
    </row>
    <row r="1513" spans="1:82" ht="42.75" x14ac:dyDescent="0.2">
      <c r="A1513" s="51" t="s">
        <v>402</v>
      </c>
      <c r="B1513" s="43" t="s">
        <v>403</v>
      </c>
      <c r="C1513" s="43" t="s">
        <v>404</v>
      </c>
      <c r="D1513" s="44" t="s">
        <v>88</v>
      </c>
      <c r="E1513" s="45">
        <v>27</v>
      </c>
      <c r="F1513" s="46"/>
      <c r="G1513" s="45">
        <v>27</v>
      </c>
      <c r="H1513" s="47"/>
      <c r="I1513" s="48"/>
      <c r="J1513" s="47">
        <v>114.38</v>
      </c>
      <c r="K1513" s="43"/>
      <c r="L1513" s="47">
        <v>3088.26</v>
      </c>
    </row>
    <row r="1514" spans="1:82" ht="15" x14ac:dyDescent="0.2">
      <c r="C1514" s="86" t="s">
        <v>763</v>
      </c>
      <c r="D1514" s="86"/>
      <c r="E1514" s="86"/>
      <c r="F1514" s="86"/>
      <c r="G1514" s="86"/>
      <c r="H1514" s="86"/>
      <c r="I1514" s="87">
        <v>114.38000000000001</v>
      </c>
      <c r="J1514" s="87"/>
      <c r="K1514" s="87">
        <v>3088.26</v>
      </c>
      <c r="L1514" s="87"/>
      <c r="AD1514">
        <v>0</v>
      </c>
      <c r="AE1514">
        <v>0</v>
      </c>
      <c r="AN1514" s="49">
        <v>3088.26</v>
      </c>
      <c r="AO1514">
        <v>0</v>
      </c>
      <c r="AQ1514" t="s">
        <v>764</v>
      </c>
      <c r="AR1514">
        <v>0</v>
      </c>
      <c r="AT1514">
        <v>0</v>
      </c>
      <c r="AV1514" t="s">
        <v>764</v>
      </c>
      <c r="AW1514" s="49">
        <v>3088.26</v>
      </c>
      <c r="AX1514" s="49">
        <v>3088.26</v>
      </c>
      <c r="AZ1514">
        <v>0</v>
      </c>
      <c r="BA1514">
        <v>0</v>
      </c>
      <c r="CD1514">
        <v>1</v>
      </c>
    </row>
    <row r="1515" spans="1:82" ht="42.75" x14ac:dyDescent="0.2">
      <c r="A1515" s="51" t="s">
        <v>405</v>
      </c>
      <c r="B1515" s="43" t="s">
        <v>406</v>
      </c>
      <c r="C1515" s="43" t="s">
        <v>407</v>
      </c>
      <c r="D1515" s="44" t="s">
        <v>5</v>
      </c>
      <c r="E1515" s="45">
        <v>6</v>
      </c>
      <c r="F1515" s="46"/>
      <c r="G1515" s="45">
        <v>6</v>
      </c>
      <c r="H1515" s="47"/>
      <c r="I1515" s="48"/>
      <c r="J1515" s="47">
        <v>2295</v>
      </c>
      <c r="K1515" s="43"/>
      <c r="L1515" s="47">
        <v>13770</v>
      </c>
    </row>
    <row r="1516" spans="1:82" ht="15" x14ac:dyDescent="0.2">
      <c r="C1516" s="86" t="s">
        <v>763</v>
      </c>
      <c r="D1516" s="86"/>
      <c r="E1516" s="86"/>
      <c r="F1516" s="86"/>
      <c r="G1516" s="86"/>
      <c r="H1516" s="86"/>
      <c r="I1516" s="87">
        <v>2295</v>
      </c>
      <c r="J1516" s="87"/>
      <c r="K1516" s="87">
        <v>13770</v>
      </c>
      <c r="L1516" s="87"/>
      <c r="AD1516">
        <v>0</v>
      </c>
      <c r="AE1516">
        <v>0</v>
      </c>
      <c r="AN1516" s="49">
        <v>13770</v>
      </c>
      <c r="AO1516">
        <v>0</v>
      </c>
      <c r="AQ1516" t="s">
        <v>764</v>
      </c>
      <c r="AR1516">
        <v>0</v>
      </c>
      <c r="AT1516">
        <v>0</v>
      </c>
      <c r="AV1516" t="s">
        <v>764</v>
      </c>
      <c r="AW1516" s="49">
        <v>13770</v>
      </c>
      <c r="AX1516" s="49">
        <v>13770</v>
      </c>
      <c r="AZ1516">
        <v>0</v>
      </c>
      <c r="BA1516">
        <v>0</v>
      </c>
      <c r="CD1516">
        <v>1</v>
      </c>
    </row>
    <row r="1517" spans="1:82" ht="28.5" x14ac:dyDescent="0.2">
      <c r="A1517" s="51" t="s">
        <v>408</v>
      </c>
      <c r="B1517" s="43" t="s">
        <v>34</v>
      </c>
      <c r="C1517" s="43" t="s">
        <v>409</v>
      </c>
      <c r="D1517" s="44" t="s">
        <v>5</v>
      </c>
      <c r="E1517" s="45">
        <v>6</v>
      </c>
      <c r="F1517" s="46"/>
      <c r="G1517" s="45">
        <v>6</v>
      </c>
      <c r="H1517" s="47">
        <v>179.64</v>
      </c>
      <c r="I1517" s="48">
        <v>1.1299999999999999</v>
      </c>
      <c r="J1517" s="47">
        <v>202.99</v>
      </c>
      <c r="K1517" s="43"/>
      <c r="L1517" s="47">
        <v>1217.94</v>
      </c>
    </row>
    <row r="1518" spans="1:82" ht="15" x14ac:dyDescent="0.2">
      <c r="C1518" s="86" t="s">
        <v>763</v>
      </c>
      <c r="D1518" s="86"/>
      <c r="E1518" s="86"/>
      <c r="F1518" s="86"/>
      <c r="G1518" s="86"/>
      <c r="H1518" s="86"/>
      <c r="I1518" s="87">
        <v>202.99</v>
      </c>
      <c r="J1518" s="87"/>
      <c r="K1518" s="87">
        <v>1217.94</v>
      </c>
      <c r="L1518" s="87"/>
      <c r="AD1518">
        <v>0</v>
      </c>
      <c r="AE1518">
        <v>0</v>
      </c>
      <c r="AN1518" s="49">
        <v>1217.94</v>
      </c>
      <c r="AO1518">
        <v>0</v>
      </c>
      <c r="AQ1518" t="s">
        <v>764</v>
      </c>
      <c r="AR1518">
        <v>0</v>
      </c>
      <c r="AT1518">
        <v>0</v>
      </c>
      <c r="AV1518" t="s">
        <v>764</v>
      </c>
      <c r="AW1518" s="49">
        <v>1217.94</v>
      </c>
      <c r="AZ1518">
        <v>0</v>
      </c>
      <c r="BA1518">
        <v>0</v>
      </c>
      <c r="CD1518">
        <v>2</v>
      </c>
    </row>
    <row r="1519" spans="1:82" ht="42.75" x14ac:dyDescent="0.2">
      <c r="A1519" s="51" t="s">
        <v>410</v>
      </c>
      <c r="B1519" s="43" t="s">
        <v>144</v>
      </c>
      <c r="C1519" s="43" t="s">
        <v>411</v>
      </c>
      <c r="D1519" s="44" t="s">
        <v>5</v>
      </c>
      <c r="E1519" s="45">
        <v>6</v>
      </c>
      <c r="F1519" s="46"/>
      <c r="G1519" s="45">
        <v>6</v>
      </c>
      <c r="H1519" s="47"/>
      <c r="I1519" s="48"/>
      <c r="J1519" s="47">
        <v>417.6</v>
      </c>
      <c r="K1519" s="43"/>
      <c r="L1519" s="47">
        <v>2505.6</v>
      </c>
    </row>
    <row r="1520" spans="1:82" ht="15" x14ac:dyDescent="0.2">
      <c r="C1520" s="86" t="s">
        <v>763</v>
      </c>
      <c r="D1520" s="86"/>
      <c r="E1520" s="86"/>
      <c r="F1520" s="86"/>
      <c r="G1520" s="86"/>
      <c r="H1520" s="86"/>
      <c r="I1520" s="87">
        <v>417.59999999999997</v>
      </c>
      <c r="J1520" s="87"/>
      <c r="K1520" s="87">
        <v>2505.6</v>
      </c>
      <c r="L1520" s="87"/>
      <c r="AD1520">
        <v>0</v>
      </c>
      <c r="AE1520">
        <v>0</v>
      </c>
      <c r="AN1520" s="49">
        <v>2505.6</v>
      </c>
      <c r="AO1520">
        <v>0</v>
      </c>
      <c r="AQ1520" t="s">
        <v>764</v>
      </c>
      <c r="AR1520">
        <v>0</v>
      </c>
      <c r="AT1520">
        <v>0</v>
      </c>
      <c r="AV1520" t="s">
        <v>764</v>
      </c>
      <c r="AW1520" s="49">
        <v>2505.6</v>
      </c>
      <c r="AX1520" s="49">
        <v>2505.6</v>
      </c>
      <c r="AZ1520">
        <v>0</v>
      </c>
      <c r="BA1520">
        <v>0</v>
      </c>
      <c r="CD1520">
        <v>1</v>
      </c>
    </row>
    <row r="1521" spans="1:83" ht="42.75" x14ac:dyDescent="0.2">
      <c r="A1521" s="34" t="s">
        <v>412</v>
      </c>
      <c r="B1521" s="36" t="s">
        <v>377</v>
      </c>
      <c r="C1521" s="36" t="s">
        <v>378</v>
      </c>
      <c r="D1521" s="37" t="s">
        <v>130</v>
      </c>
      <c r="E1521" s="38">
        <v>0.06</v>
      </c>
      <c r="F1521" s="35"/>
      <c r="G1521" s="38">
        <v>0.06</v>
      </c>
      <c r="H1521" s="40">
        <v>466.31</v>
      </c>
      <c r="I1521" s="39">
        <v>1.37</v>
      </c>
      <c r="J1521" s="40">
        <v>638.84</v>
      </c>
      <c r="K1521" s="36"/>
      <c r="L1521" s="40">
        <v>38.33</v>
      </c>
    </row>
    <row r="1522" spans="1:83" x14ac:dyDescent="0.2">
      <c r="A1522" s="61"/>
      <c r="B1522" s="61"/>
      <c r="C1522" s="62" t="s">
        <v>1014</v>
      </c>
      <c r="D1522" s="61"/>
      <c r="E1522" s="61"/>
      <c r="F1522" s="61"/>
      <c r="G1522" s="61"/>
      <c r="H1522" s="61"/>
      <c r="I1522" s="61"/>
      <c r="J1522" s="61"/>
      <c r="K1522" s="61"/>
      <c r="L1522" s="61"/>
    </row>
    <row r="1523" spans="1:83" ht="15" x14ac:dyDescent="0.2">
      <c r="C1523" s="86" t="s">
        <v>763</v>
      </c>
      <c r="D1523" s="86"/>
      <c r="E1523" s="86"/>
      <c r="F1523" s="86"/>
      <c r="G1523" s="86"/>
      <c r="H1523" s="86"/>
      <c r="I1523" s="87">
        <v>638.83333333333337</v>
      </c>
      <c r="J1523" s="87"/>
      <c r="K1523" s="87">
        <v>38.33</v>
      </c>
      <c r="L1523" s="87"/>
      <c r="AD1523">
        <v>0</v>
      </c>
      <c r="AE1523">
        <v>0</v>
      </c>
      <c r="AN1523" s="49">
        <v>38.33</v>
      </c>
      <c r="AO1523">
        <v>0</v>
      </c>
      <c r="AQ1523" t="s">
        <v>764</v>
      </c>
      <c r="AR1523">
        <v>0</v>
      </c>
      <c r="AT1523">
        <v>0</v>
      </c>
      <c r="AV1523" t="s">
        <v>764</v>
      </c>
      <c r="AW1523" s="49">
        <v>38.33</v>
      </c>
      <c r="AZ1523">
        <v>0</v>
      </c>
      <c r="BA1523">
        <v>0</v>
      </c>
      <c r="CD1523">
        <v>1</v>
      </c>
    </row>
    <row r="1524" spans="1:83" ht="42.75" x14ac:dyDescent="0.2">
      <c r="A1524" s="51" t="s">
        <v>413</v>
      </c>
      <c r="B1524" s="43" t="s">
        <v>64</v>
      </c>
      <c r="C1524" s="43" t="s">
        <v>370</v>
      </c>
      <c r="D1524" s="44" t="s">
        <v>5</v>
      </c>
      <c r="E1524" s="45">
        <v>1.5</v>
      </c>
      <c r="F1524" s="46"/>
      <c r="G1524" s="45">
        <v>1.5</v>
      </c>
      <c r="H1524" s="47"/>
      <c r="I1524" s="48"/>
      <c r="J1524" s="47">
        <v>788.33</v>
      </c>
      <c r="K1524" s="43"/>
      <c r="L1524" s="47">
        <v>1182.5</v>
      </c>
    </row>
    <row r="1525" spans="1:83" ht="15" x14ac:dyDescent="0.2">
      <c r="C1525" s="86" t="s">
        <v>763</v>
      </c>
      <c r="D1525" s="86"/>
      <c r="E1525" s="86"/>
      <c r="F1525" s="86"/>
      <c r="G1525" s="86"/>
      <c r="H1525" s="86"/>
      <c r="I1525" s="87">
        <v>788.33333333333337</v>
      </c>
      <c r="J1525" s="87"/>
      <c r="K1525" s="87">
        <v>1182.5</v>
      </c>
      <c r="L1525" s="87"/>
      <c r="AD1525">
        <v>0</v>
      </c>
      <c r="AE1525">
        <v>0</v>
      </c>
      <c r="AN1525" s="49">
        <v>1182.5</v>
      </c>
      <c r="AO1525">
        <v>0</v>
      </c>
      <c r="AQ1525" t="s">
        <v>764</v>
      </c>
      <c r="AR1525">
        <v>0</v>
      </c>
      <c r="AT1525">
        <v>0</v>
      </c>
      <c r="AV1525" t="s">
        <v>764</v>
      </c>
      <c r="AW1525" s="49">
        <v>1182.5</v>
      </c>
      <c r="AX1525" s="49">
        <v>1182.5</v>
      </c>
      <c r="AZ1525">
        <v>0</v>
      </c>
      <c r="BA1525">
        <v>0</v>
      </c>
      <c r="CD1525">
        <v>1</v>
      </c>
    </row>
    <row r="1526" spans="1:83" ht="28.5" x14ac:dyDescent="0.2">
      <c r="A1526" s="51" t="s">
        <v>414</v>
      </c>
      <c r="B1526" s="43" t="s">
        <v>374</v>
      </c>
      <c r="C1526" s="43" t="s">
        <v>415</v>
      </c>
      <c r="D1526" s="44" t="s">
        <v>5</v>
      </c>
      <c r="E1526" s="45">
        <v>6</v>
      </c>
      <c r="F1526" s="46"/>
      <c r="G1526" s="45">
        <v>6</v>
      </c>
      <c r="H1526" s="47">
        <v>30.18</v>
      </c>
      <c r="I1526" s="48">
        <v>1.04</v>
      </c>
      <c r="J1526" s="47">
        <v>31.39</v>
      </c>
      <c r="K1526" s="43"/>
      <c r="L1526" s="47">
        <v>188.34</v>
      </c>
    </row>
    <row r="1527" spans="1:83" ht="15" x14ac:dyDescent="0.2">
      <c r="C1527" s="86" t="s">
        <v>763</v>
      </c>
      <c r="D1527" s="86"/>
      <c r="E1527" s="86"/>
      <c r="F1527" s="86"/>
      <c r="G1527" s="86"/>
      <c r="H1527" s="86"/>
      <c r="I1527" s="87">
        <v>31.39</v>
      </c>
      <c r="J1527" s="87"/>
      <c r="K1527" s="87">
        <v>188.34</v>
      </c>
      <c r="L1527" s="87"/>
      <c r="AD1527">
        <v>0</v>
      </c>
      <c r="AE1527">
        <v>0</v>
      </c>
      <c r="AN1527" s="49">
        <v>188.34</v>
      </c>
      <c r="AO1527">
        <v>0</v>
      </c>
      <c r="AQ1527" t="s">
        <v>764</v>
      </c>
      <c r="AR1527">
        <v>0</v>
      </c>
      <c r="AT1527">
        <v>0</v>
      </c>
      <c r="AV1527" t="s">
        <v>764</v>
      </c>
      <c r="AW1527" s="49">
        <v>188.34</v>
      </c>
      <c r="AZ1527">
        <v>0</v>
      </c>
      <c r="BA1527">
        <v>0</v>
      </c>
      <c r="CD1527">
        <v>2</v>
      </c>
    </row>
    <row r="1528" spans="1:83" ht="42.75" x14ac:dyDescent="0.2">
      <c r="A1528" s="51" t="s">
        <v>416</v>
      </c>
      <c r="B1528" s="43" t="s">
        <v>144</v>
      </c>
      <c r="C1528" s="43" t="s">
        <v>372</v>
      </c>
      <c r="D1528" s="44" t="s">
        <v>5</v>
      </c>
      <c r="E1528" s="45">
        <v>6</v>
      </c>
      <c r="F1528" s="46"/>
      <c r="G1528" s="45">
        <v>6</v>
      </c>
      <c r="H1528" s="47"/>
      <c r="I1528" s="48"/>
      <c r="J1528" s="47">
        <v>349.14</v>
      </c>
      <c r="K1528" s="43"/>
      <c r="L1528" s="47">
        <v>2094.84</v>
      </c>
    </row>
    <row r="1529" spans="1:83" ht="15" x14ac:dyDescent="0.2">
      <c r="C1529" s="86" t="s">
        <v>763</v>
      </c>
      <c r="D1529" s="86"/>
      <c r="E1529" s="86"/>
      <c r="F1529" s="86"/>
      <c r="G1529" s="86"/>
      <c r="H1529" s="86"/>
      <c r="I1529" s="87">
        <v>349.14000000000004</v>
      </c>
      <c r="J1529" s="87"/>
      <c r="K1529" s="87">
        <v>2094.84</v>
      </c>
      <c r="L1529" s="87"/>
      <c r="AD1529">
        <v>0</v>
      </c>
      <c r="AE1529">
        <v>0</v>
      </c>
      <c r="AN1529" s="49">
        <v>2094.84</v>
      </c>
      <c r="AO1529">
        <v>0</v>
      </c>
      <c r="AQ1529" t="s">
        <v>764</v>
      </c>
      <c r="AR1529">
        <v>0</v>
      </c>
      <c r="AT1529">
        <v>0</v>
      </c>
      <c r="AV1529" t="s">
        <v>764</v>
      </c>
      <c r="AW1529" s="49">
        <v>2094.84</v>
      </c>
      <c r="AX1529" s="49">
        <v>2094.84</v>
      </c>
      <c r="AZ1529">
        <v>0</v>
      </c>
      <c r="BA1529">
        <v>0</v>
      </c>
      <c r="CD1529">
        <v>1</v>
      </c>
    </row>
    <row r="1530" spans="1:83" ht="93.75" x14ac:dyDescent="0.2">
      <c r="A1530" s="34" t="s">
        <v>417</v>
      </c>
      <c r="B1530" s="36" t="s">
        <v>880</v>
      </c>
      <c r="C1530" s="36" t="s">
        <v>881</v>
      </c>
      <c r="D1530" s="37" t="s">
        <v>5</v>
      </c>
      <c r="E1530" s="38">
        <v>1</v>
      </c>
      <c r="F1530" s="35"/>
      <c r="G1530" s="38">
        <v>1</v>
      </c>
      <c r="H1530" s="40"/>
      <c r="I1530" s="39"/>
      <c r="J1530" s="40"/>
      <c r="K1530" s="36"/>
      <c r="L1530" s="40"/>
    </row>
    <row r="1531" spans="1:83" ht="15" x14ac:dyDescent="0.2">
      <c r="A1531" s="35"/>
      <c r="B1531" s="38">
        <v>1</v>
      </c>
      <c r="C1531" s="35" t="s">
        <v>754</v>
      </c>
      <c r="D1531" s="37" t="s">
        <v>517</v>
      </c>
      <c r="E1531" s="41"/>
      <c r="F1531" s="38"/>
      <c r="G1531" s="41">
        <v>2.3690000000000002</v>
      </c>
      <c r="H1531" s="38"/>
      <c r="I1531" s="38"/>
      <c r="J1531" s="38"/>
      <c r="K1531" s="38"/>
      <c r="L1531" s="42">
        <v>683.34</v>
      </c>
    </row>
    <row r="1532" spans="1:83" ht="28.5" x14ac:dyDescent="0.2">
      <c r="A1532" s="36"/>
      <c r="B1532" s="36" t="s">
        <v>691</v>
      </c>
      <c r="C1532" s="36" t="s">
        <v>692</v>
      </c>
      <c r="D1532" s="37" t="s">
        <v>517</v>
      </c>
      <c r="E1532" s="38">
        <v>2.06</v>
      </c>
      <c r="F1532" s="35">
        <v>1.1499999999999999</v>
      </c>
      <c r="G1532" s="38">
        <v>2.3690000000000002</v>
      </c>
      <c r="H1532" s="40"/>
      <c r="I1532" s="39"/>
      <c r="J1532" s="40">
        <v>288.45</v>
      </c>
      <c r="K1532" s="36"/>
      <c r="L1532" s="40">
        <v>683.34</v>
      </c>
    </row>
    <row r="1533" spans="1:83" ht="15" x14ac:dyDescent="0.2">
      <c r="A1533" s="35"/>
      <c r="B1533" s="38">
        <v>2</v>
      </c>
      <c r="C1533" s="35" t="s">
        <v>755</v>
      </c>
      <c r="D1533" s="37"/>
      <c r="E1533" s="41"/>
      <c r="F1533" s="38"/>
      <c r="G1533" s="41"/>
      <c r="H1533" s="38"/>
      <c r="I1533" s="38"/>
      <c r="J1533" s="38"/>
      <c r="K1533" s="38"/>
      <c r="L1533" s="42">
        <v>237.63</v>
      </c>
    </row>
    <row r="1534" spans="1:83" ht="15" x14ac:dyDescent="0.2">
      <c r="A1534" s="35"/>
      <c r="B1534" s="38"/>
      <c r="C1534" s="35" t="s">
        <v>758</v>
      </c>
      <c r="D1534" s="37" t="s">
        <v>517</v>
      </c>
      <c r="E1534" s="41"/>
      <c r="F1534" s="38"/>
      <c r="G1534" s="41">
        <v>1.2765</v>
      </c>
      <c r="H1534" s="38"/>
      <c r="I1534" s="38"/>
      <c r="J1534" s="38"/>
      <c r="K1534" s="38"/>
      <c r="L1534" s="42">
        <v>106.49000000000001</v>
      </c>
      <c r="CE1534">
        <v>1</v>
      </c>
    </row>
    <row r="1535" spans="1:83" ht="42.75" x14ac:dyDescent="0.2">
      <c r="A1535" s="36"/>
      <c r="B1535" s="36" t="s">
        <v>693</v>
      </c>
      <c r="C1535" s="36" t="s">
        <v>694</v>
      </c>
      <c r="D1535" s="37" t="s">
        <v>520</v>
      </c>
      <c r="E1535" s="38">
        <v>0.19</v>
      </c>
      <c r="F1535" s="35">
        <v>1.1499999999999999</v>
      </c>
      <c r="G1535" s="38">
        <v>0.2185</v>
      </c>
      <c r="H1535" s="40">
        <v>21.06</v>
      </c>
      <c r="I1535" s="39">
        <v>1.21</v>
      </c>
      <c r="J1535" s="40">
        <v>25.48</v>
      </c>
      <c r="K1535" s="36"/>
      <c r="L1535" s="40">
        <v>5.57</v>
      </c>
    </row>
    <row r="1536" spans="1:83" ht="28.5" x14ac:dyDescent="0.2">
      <c r="A1536" s="36"/>
      <c r="B1536" s="36" t="s">
        <v>518</v>
      </c>
      <c r="C1536" s="36" t="s">
        <v>519</v>
      </c>
      <c r="D1536" s="37" t="s">
        <v>520</v>
      </c>
      <c r="E1536" s="38">
        <v>0.06</v>
      </c>
      <c r="F1536" s="35">
        <v>1.1499999999999999</v>
      </c>
      <c r="G1536" s="38">
        <v>6.9000000000000006E-2</v>
      </c>
      <c r="H1536" s="40"/>
      <c r="I1536" s="39"/>
      <c r="J1536" s="40">
        <v>1482.53</v>
      </c>
      <c r="K1536" s="36"/>
      <c r="L1536" s="40">
        <v>102.29</v>
      </c>
    </row>
    <row r="1537" spans="1:83" ht="28.5" x14ac:dyDescent="0.2">
      <c r="A1537" s="36"/>
      <c r="B1537" s="36" t="s">
        <v>521</v>
      </c>
      <c r="C1537" s="36" t="s">
        <v>756</v>
      </c>
      <c r="D1537" s="37" t="s">
        <v>517</v>
      </c>
      <c r="E1537" s="38">
        <v>0.06</v>
      </c>
      <c r="F1537" s="35">
        <v>1.1499999999999999</v>
      </c>
      <c r="G1537" s="38">
        <v>6.9000000000000006E-2</v>
      </c>
      <c r="H1537" s="40"/>
      <c r="I1537" s="39"/>
      <c r="J1537" s="40">
        <v>376.24</v>
      </c>
      <c r="K1537" s="36"/>
      <c r="L1537" s="40">
        <v>25.96</v>
      </c>
      <c r="CE1537">
        <v>1</v>
      </c>
    </row>
    <row r="1538" spans="1:83" ht="28.5" x14ac:dyDescent="0.2">
      <c r="A1538" s="36"/>
      <c r="B1538" s="36" t="s">
        <v>532</v>
      </c>
      <c r="C1538" s="36" t="s">
        <v>533</v>
      </c>
      <c r="D1538" s="37" t="s">
        <v>520</v>
      </c>
      <c r="E1538" s="38">
        <v>0.06</v>
      </c>
      <c r="F1538" s="35">
        <v>1.1499999999999999</v>
      </c>
      <c r="G1538" s="38">
        <v>6.9000000000000006E-2</v>
      </c>
      <c r="H1538" s="40"/>
      <c r="I1538" s="39"/>
      <c r="J1538" s="40">
        <v>548.96</v>
      </c>
      <c r="K1538" s="36"/>
      <c r="L1538" s="40">
        <v>37.880000000000003</v>
      </c>
    </row>
    <row r="1539" spans="1:83" ht="28.5" x14ac:dyDescent="0.2">
      <c r="A1539" s="36"/>
      <c r="B1539" s="36" t="s">
        <v>526</v>
      </c>
      <c r="C1539" s="36" t="s">
        <v>757</v>
      </c>
      <c r="D1539" s="37" t="s">
        <v>517</v>
      </c>
      <c r="E1539" s="38">
        <v>0.06</v>
      </c>
      <c r="F1539" s="35">
        <v>1.1499999999999999</v>
      </c>
      <c r="G1539" s="38">
        <v>6.9000000000000006E-2</v>
      </c>
      <c r="H1539" s="40"/>
      <c r="I1539" s="39"/>
      <c r="J1539" s="40">
        <v>280.08999999999997</v>
      </c>
      <c r="K1539" s="36"/>
      <c r="L1539" s="40">
        <v>19.329999999999998</v>
      </c>
      <c r="CE1539">
        <v>1</v>
      </c>
    </row>
    <row r="1540" spans="1:83" ht="42.75" x14ac:dyDescent="0.2">
      <c r="A1540" s="36"/>
      <c r="B1540" s="36" t="s">
        <v>572</v>
      </c>
      <c r="C1540" s="36" t="s">
        <v>573</v>
      </c>
      <c r="D1540" s="37" t="s">
        <v>520</v>
      </c>
      <c r="E1540" s="38">
        <v>0.61</v>
      </c>
      <c r="F1540" s="35">
        <v>1.1499999999999999</v>
      </c>
      <c r="G1540" s="38">
        <v>0.70150000000000001</v>
      </c>
      <c r="H1540" s="40"/>
      <c r="I1540" s="39"/>
      <c r="J1540" s="40">
        <v>23.34</v>
      </c>
      <c r="K1540" s="36"/>
      <c r="L1540" s="40">
        <v>16.37</v>
      </c>
    </row>
    <row r="1541" spans="1:83" ht="57" x14ac:dyDescent="0.2">
      <c r="A1541" s="36"/>
      <c r="B1541" s="36" t="s">
        <v>695</v>
      </c>
      <c r="C1541" s="36" t="s">
        <v>696</v>
      </c>
      <c r="D1541" s="37" t="s">
        <v>520</v>
      </c>
      <c r="E1541" s="38">
        <v>0.19</v>
      </c>
      <c r="F1541" s="35">
        <v>1.1499999999999999</v>
      </c>
      <c r="G1541" s="38">
        <v>0.2185</v>
      </c>
      <c r="H1541" s="40"/>
      <c r="I1541" s="39"/>
      <c r="J1541" s="40">
        <v>345.64</v>
      </c>
      <c r="K1541" s="36"/>
      <c r="L1541" s="40">
        <v>75.52</v>
      </c>
    </row>
    <row r="1542" spans="1:83" ht="28.5" x14ac:dyDescent="0.2">
      <c r="A1542" s="36"/>
      <c r="B1542" s="36" t="s">
        <v>526</v>
      </c>
      <c r="C1542" s="36" t="s">
        <v>757</v>
      </c>
      <c r="D1542" s="37" t="s">
        <v>517</v>
      </c>
      <c r="E1542" s="38">
        <v>0.19</v>
      </c>
      <c r="F1542" s="35">
        <v>1.1499999999999999</v>
      </c>
      <c r="G1542" s="38">
        <v>0.2185</v>
      </c>
      <c r="H1542" s="40"/>
      <c r="I1542" s="39"/>
      <c r="J1542" s="40">
        <v>280.08999999999997</v>
      </c>
      <c r="K1542" s="36"/>
      <c r="L1542" s="40">
        <v>61.2</v>
      </c>
      <c r="CE1542">
        <v>1</v>
      </c>
    </row>
    <row r="1543" spans="1:83" ht="15" x14ac:dyDescent="0.2">
      <c r="A1543" s="35"/>
      <c r="B1543" s="38">
        <v>4</v>
      </c>
      <c r="C1543" s="35" t="s">
        <v>774</v>
      </c>
      <c r="D1543" s="37"/>
      <c r="E1543" s="41"/>
      <c r="F1543" s="38"/>
      <c r="G1543" s="41"/>
      <c r="H1543" s="38"/>
      <c r="I1543" s="38"/>
      <c r="J1543" s="38"/>
      <c r="K1543" s="38"/>
      <c r="L1543" s="42">
        <v>37.76</v>
      </c>
    </row>
    <row r="1544" spans="1:83" ht="57" x14ac:dyDescent="0.2">
      <c r="A1544" s="36"/>
      <c r="B1544" s="36" t="s">
        <v>558</v>
      </c>
      <c r="C1544" s="36" t="s">
        <v>559</v>
      </c>
      <c r="D1544" s="37" t="s">
        <v>258</v>
      </c>
      <c r="E1544" s="38">
        <v>0.1</v>
      </c>
      <c r="F1544" s="35"/>
      <c r="G1544" s="38">
        <v>0.1</v>
      </c>
      <c r="H1544" s="40">
        <v>155.63</v>
      </c>
      <c r="I1544" s="39">
        <v>1.02</v>
      </c>
      <c r="J1544" s="40">
        <v>158.74</v>
      </c>
      <c r="K1544" s="36"/>
      <c r="L1544" s="40">
        <v>15.87</v>
      </c>
    </row>
    <row r="1545" spans="1:83" ht="28.5" x14ac:dyDescent="0.2">
      <c r="A1545" s="36"/>
      <c r="B1545" s="36" t="s">
        <v>697</v>
      </c>
      <c r="C1545" s="36" t="s">
        <v>698</v>
      </c>
      <c r="D1545" s="37" t="s">
        <v>258</v>
      </c>
      <c r="E1545" s="38">
        <v>0.1</v>
      </c>
      <c r="F1545" s="35"/>
      <c r="G1545" s="38">
        <v>0.1</v>
      </c>
      <c r="H1545" s="40">
        <v>174.93</v>
      </c>
      <c r="I1545" s="39">
        <v>1.1299999999999999</v>
      </c>
      <c r="J1545" s="40">
        <v>197.67</v>
      </c>
      <c r="K1545" s="36"/>
      <c r="L1545" s="40">
        <v>19.77</v>
      </c>
    </row>
    <row r="1546" spans="1:83" ht="28.5" x14ac:dyDescent="0.2">
      <c r="A1546" s="36"/>
      <c r="B1546" s="36" t="s">
        <v>617</v>
      </c>
      <c r="C1546" s="43" t="s">
        <v>618</v>
      </c>
      <c r="D1546" s="44" t="s">
        <v>258</v>
      </c>
      <c r="E1546" s="45">
        <v>0.02</v>
      </c>
      <c r="F1546" s="46"/>
      <c r="G1546" s="45">
        <v>0.02</v>
      </c>
      <c r="H1546" s="47">
        <v>79.88</v>
      </c>
      <c r="I1546" s="48">
        <v>1.33</v>
      </c>
      <c r="J1546" s="47">
        <v>106.24</v>
      </c>
      <c r="K1546" s="43"/>
      <c r="L1546" s="47">
        <v>2.12</v>
      </c>
    </row>
    <row r="1547" spans="1:83" ht="15" x14ac:dyDescent="0.2">
      <c r="A1547" s="36"/>
      <c r="B1547" s="36"/>
      <c r="C1547" s="50" t="s">
        <v>759</v>
      </c>
      <c r="D1547" s="37"/>
      <c r="E1547" s="38"/>
      <c r="F1547" s="35"/>
      <c r="G1547" s="38"/>
      <c r="H1547" s="40"/>
      <c r="I1547" s="39"/>
      <c r="J1547" s="40"/>
      <c r="K1547" s="36"/>
      <c r="L1547" s="40">
        <v>1065.22</v>
      </c>
    </row>
    <row r="1548" spans="1:83" ht="14.25" x14ac:dyDescent="0.2">
      <c r="A1548" s="36"/>
      <c r="B1548" s="36"/>
      <c r="C1548" s="36" t="s">
        <v>760</v>
      </c>
      <c r="D1548" s="37"/>
      <c r="E1548" s="38"/>
      <c r="F1548" s="35"/>
      <c r="G1548" s="38"/>
      <c r="H1548" s="40"/>
      <c r="I1548" s="39"/>
      <c r="J1548" s="40"/>
      <c r="K1548" s="36"/>
      <c r="L1548" s="40">
        <v>789.83</v>
      </c>
    </row>
    <row r="1549" spans="1:83" ht="28.5" x14ac:dyDescent="0.2">
      <c r="A1549" s="36"/>
      <c r="B1549" s="36" t="s">
        <v>112</v>
      </c>
      <c r="C1549" s="36" t="s">
        <v>805</v>
      </c>
      <c r="D1549" s="37" t="s">
        <v>707</v>
      </c>
      <c r="E1549" s="38">
        <v>97</v>
      </c>
      <c r="F1549" s="35"/>
      <c r="G1549" s="38">
        <v>97</v>
      </c>
      <c r="H1549" s="40"/>
      <c r="I1549" s="39"/>
      <c r="J1549" s="40"/>
      <c r="K1549" s="36"/>
      <c r="L1549" s="40">
        <v>766.14</v>
      </c>
    </row>
    <row r="1550" spans="1:83" ht="28.5" x14ac:dyDescent="0.2">
      <c r="A1550" s="43"/>
      <c r="B1550" s="43" t="s">
        <v>113</v>
      </c>
      <c r="C1550" s="43" t="s">
        <v>806</v>
      </c>
      <c r="D1550" s="44" t="s">
        <v>707</v>
      </c>
      <c r="E1550" s="45">
        <v>51</v>
      </c>
      <c r="F1550" s="46"/>
      <c r="G1550" s="45">
        <v>51</v>
      </c>
      <c r="H1550" s="47"/>
      <c r="I1550" s="48"/>
      <c r="J1550" s="47"/>
      <c r="K1550" s="43"/>
      <c r="L1550" s="47">
        <v>402.81</v>
      </c>
    </row>
    <row r="1551" spans="1:83" ht="15" x14ac:dyDescent="0.2">
      <c r="C1551" s="86" t="s">
        <v>763</v>
      </c>
      <c r="D1551" s="86"/>
      <c r="E1551" s="86"/>
      <c r="F1551" s="86"/>
      <c r="G1551" s="86"/>
      <c r="H1551" s="86"/>
      <c r="I1551" s="87">
        <v>2234.17</v>
      </c>
      <c r="J1551" s="87"/>
      <c r="K1551" s="87">
        <v>2234.17</v>
      </c>
      <c r="L1551" s="87"/>
      <c r="AD1551">
        <v>1188.1199999999999</v>
      </c>
      <c r="AE1551">
        <v>624.67999999999995</v>
      </c>
      <c r="AN1551" s="49">
        <v>2234.17</v>
      </c>
      <c r="AO1551" s="49">
        <v>237.63</v>
      </c>
      <c r="AQ1551" t="s">
        <v>764</v>
      </c>
      <c r="AR1551" s="49">
        <v>683.34</v>
      </c>
      <c r="AT1551" s="49">
        <v>106.49000000000001</v>
      </c>
      <c r="AV1551" t="s">
        <v>764</v>
      </c>
      <c r="AW1551" s="49">
        <v>37.76</v>
      </c>
      <c r="AZ1551">
        <v>766.14</v>
      </c>
      <c r="BA1551">
        <v>402.81</v>
      </c>
      <c r="CD1551">
        <v>2</v>
      </c>
    </row>
    <row r="1552" spans="1:83" ht="14.25" x14ac:dyDescent="0.2">
      <c r="C1552" s="33" t="s">
        <v>278</v>
      </c>
    </row>
    <row r="1553" spans="1:82" ht="28.5" x14ac:dyDescent="0.2">
      <c r="A1553" s="34" t="s">
        <v>418</v>
      </c>
      <c r="B1553" s="36" t="s">
        <v>887</v>
      </c>
      <c r="C1553" s="36" t="s">
        <v>419</v>
      </c>
      <c r="D1553" s="37" t="s">
        <v>5</v>
      </c>
      <c r="E1553" s="38">
        <v>5</v>
      </c>
      <c r="F1553" s="35"/>
      <c r="G1553" s="38">
        <v>5</v>
      </c>
      <c r="H1553" s="40"/>
      <c r="I1553" s="39"/>
      <c r="J1553" s="40"/>
      <c r="K1553" s="36"/>
      <c r="L1553" s="40"/>
    </row>
    <row r="1554" spans="1:82" ht="15" x14ac:dyDescent="0.2">
      <c r="A1554" s="35"/>
      <c r="B1554" s="38">
        <v>1</v>
      </c>
      <c r="C1554" s="35" t="s">
        <v>754</v>
      </c>
      <c r="D1554" s="37" t="s">
        <v>517</v>
      </c>
      <c r="E1554" s="41"/>
      <c r="F1554" s="38"/>
      <c r="G1554" s="41">
        <v>5</v>
      </c>
      <c r="H1554" s="38"/>
      <c r="I1554" s="38"/>
      <c r="J1554" s="38"/>
      <c r="K1554" s="38"/>
      <c r="L1554" s="42">
        <v>1860.3000000000002</v>
      </c>
    </row>
    <row r="1555" spans="1:82" ht="14.25" x14ac:dyDescent="0.2">
      <c r="A1555" s="36"/>
      <c r="B1555" s="36" t="s">
        <v>653</v>
      </c>
      <c r="C1555" s="36" t="s">
        <v>654</v>
      </c>
      <c r="D1555" s="37" t="s">
        <v>655</v>
      </c>
      <c r="E1555" s="38">
        <v>0.5</v>
      </c>
      <c r="F1555" s="35"/>
      <c r="G1555" s="38">
        <v>2.5</v>
      </c>
      <c r="H1555" s="40"/>
      <c r="I1555" s="39"/>
      <c r="J1555" s="40">
        <v>376.24</v>
      </c>
      <c r="K1555" s="36"/>
      <c r="L1555" s="40">
        <v>940.6</v>
      </c>
    </row>
    <row r="1556" spans="1:82" ht="14.25" x14ac:dyDescent="0.2">
      <c r="A1556" s="36"/>
      <c r="B1556" s="36" t="s">
        <v>656</v>
      </c>
      <c r="C1556" s="43" t="s">
        <v>657</v>
      </c>
      <c r="D1556" s="44" t="s">
        <v>655</v>
      </c>
      <c r="E1556" s="45">
        <v>0.5</v>
      </c>
      <c r="F1556" s="46"/>
      <c r="G1556" s="45">
        <v>2.5</v>
      </c>
      <c r="H1556" s="47"/>
      <c r="I1556" s="48"/>
      <c r="J1556" s="47">
        <v>367.88</v>
      </c>
      <c r="K1556" s="43"/>
      <c r="L1556" s="47">
        <v>919.7</v>
      </c>
    </row>
    <row r="1557" spans="1:82" ht="15" x14ac:dyDescent="0.2">
      <c r="A1557" s="36"/>
      <c r="B1557" s="36"/>
      <c r="C1557" s="50" t="s">
        <v>759</v>
      </c>
      <c r="D1557" s="37"/>
      <c r="E1557" s="38"/>
      <c r="F1557" s="35"/>
      <c r="G1557" s="38"/>
      <c r="H1557" s="40"/>
      <c r="I1557" s="39"/>
      <c r="J1557" s="40"/>
      <c r="K1557" s="36"/>
      <c r="L1557" s="40">
        <v>1860.3000000000002</v>
      </c>
    </row>
    <row r="1558" spans="1:82" ht="14.25" x14ac:dyDescent="0.2">
      <c r="A1558" s="36"/>
      <c r="B1558" s="36"/>
      <c r="C1558" s="36" t="s">
        <v>760</v>
      </c>
      <c r="D1558" s="37"/>
      <c r="E1558" s="38"/>
      <c r="F1558" s="35"/>
      <c r="G1558" s="38"/>
      <c r="H1558" s="40"/>
      <c r="I1558" s="39"/>
      <c r="J1558" s="40"/>
      <c r="K1558" s="36"/>
      <c r="L1558" s="40">
        <v>1860.3000000000002</v>
      </c>
    </row>
    <row r="1559" spans="1:82" ht="14.25" x14ac:dyDescent="0.2">
      <c r="A1559" s="36"/>
      <c r="B1559" s="36" t="s">
        <v>282</v>
      </c>
      <c r="C1559" s="36" t="s">
        <v>853</v>
      </c>
      <c r="D1559" s="37" t="s">
        <v>707</v>
      </c>
      <c r="E1559" s="38">
        <v>74</v>
      </c>
      <c r="F1559" s="35"/>
      <c r="G1559" s="38">
        <v>74</v>
      </c>
      <c r="H1559" s="40"/>
      <c r="I1559" s="39"/>
      <c r="J1559" s="40"/>
      <c r="K1559" s="36"/>
      <c r="L1559" s="40">
        <v>1376.62</v>
      </c>
    </row>
    <row r="1560" spans="1:82" ht="14.25" x14ac:dyDescent="0.2">
      <c r="A1560" s="43"/>
      <c r="B1560" s="43" t="s">
        <v>283</v>
      </c>
      <c r="C1560" s="43" t="s">
        <v>854</v>
      </c>
      <c r="D1560" s="44" t="s">
        <v>707</v>
      </c>
      <c r="E1560" s="45">
        <v>36</v>
      </c>
      <c r="F1560" s="46"/>
      <c r="G1560" s="45">
        <v>36</v>
      </c>
      <c r="H1560" s="47"/>
      <c r="I1560" s="48"/>
      <c r="J1560" s="47"/>
      <c r="K1560" s="43"/>
      <c r="L1560" s="47">
        <v>669.71</v>
      </c>
    </row>
    <row r="1561" spans="1:82" ht="15" x14ac:dyDescent="0.2">
      <c r="C1561" s="86" t="s">
        <v>763</v>
      </c>
      <c r="D1561" s="86"/>
      <c r="E1561" s="86"/>
      <c r="F1561" s="86"/>
      <c r="G1561" s="86"/>
      <c r="H1561" s="86"/>
      <c r="I1561" s="87">
        <v>781.32600000000002</v>
      </c>
      <c r="J1561" s="87"/>
      <c r="K1561" s="87">
        <v>3906.63</v>
      </c>
      <c r="L1561" s="87"/>
      <c r="AD1561">
        <v>2753.24</v>
      </c>
      <c r="AE1561">
        <v>1339.42</v>
      </c>
      <c r="AN1561" s="49">
        <v>3906.63</v>
      </c>
      <c r="AO1561">
        <v>0</v>
      </c>
      <c r="AQ1561" t="s">
        <v>764</v>
      </c>
      <c r="AR1561" s="49">
        <v>1860.3000000000002</v>
      </c>
      <c r="AT1561">
        <v>0</v>
      </c>
      <c r="AV1561" t="s">
        <v>764</v>
      </c>
      <c r="AW1561">
        <v>0</v>
      </c>
      <c r="AZ1561">
        <v>1376.62</v>
      </c>
      <c r="BA1561">
        <v>669.71</v>
      </c>
      <c r="BR1561" s="49">
        <v>3906.63</v>
      </c>
      <c r="BU1561">
        <v>3125.3</v>
      </c>
      <c r="BV1561" s="49">
        <v>781.32999999999993</v>
      </c>
      <c r="CB1561">
        <v>200001</v>
      </c>
      <c r="CC1561" t="s">
        <v>418</v>
      </c>
      <c r="CD1561">
        <v>4</v>
      </c>
    </row>
    <row r="1562" spans="1:82" ht="28.5" x14ac:dyDescent="0.2">
      <c r="A1562" s="34" t="s">
        <v>420</v>
      </c>
      <c r="B1562" s="36" t="s">
        <v>888</v>
      </c>
      <c r="C1562" s="36" t="s">
        <v>421</v>
      </c>
      <c r="D1562" s="37" t="s">
        <v>422</v>
      </c>
      <c r="E1562" s="38">
        <v>5</v>
      </c>
      <c r="F1562" s="35"/>
      <c r="G1562" s="38">
        <v>5</v>
      </c>
      <c r="H1562" s="40"/>
      <c r="I1562" s="39"/>
      <c r="J1562" s="40"/>
      <c r="K1562" s="36"/>
      <c r="L1562" s="40"/>
    </row>
    <row r="1563" spans="1:82" ht="15" x14ac:dyDescent="0.2">
      <c r="A1563" s="35"/>
      <c r="B1563" s="38">
        <v>1</v>
      </c>
      <c r="C1563" s="35" t="s">
        <v>754</v>
      </c>
      <c r="D1563" s="37" t="s">
        <v>517</v>
      </c>
      <c r="E1563" s="41"/>
      <c r="F1563" s="38"/>
      <c r="G1563" s="41">
        <v>5</v>
      </c>
      <c r="H1563" s="38"/>
      <c r="I1563" s="38"/>
      <c r="J1563" s="38"/>
      <c r="K1563" s="38"/>
      <c r="L1563" s="42">
        <v>1860.3000000000002</v>
      </c>
    </row>
    <row r="1564" spans="1:82" ht="14.25" x14ac:dyDescent="0.2">
      <c r="A1564" s="36"/>
      <c r="B1564" s="36" t="s">
        <v>653</v>
      </c>
      <c r="C1564" s="36" t="s">
        <v>654</v>
      </c>
      <c r="D1564" s="37" t="s">
        <v>655</v>
      </c>
      <c r="E1564" s="38">
        <v>0.5</v>
      </c>
      <c r="F1564" s="35"/>
      <c r="G1564" s="38">
        <v>2.5</v>
      </c>
      <c r="H1564" s="40"/>
      <c r="I1564" s="39"/>
      <c r="J1564" s="40">
        <v>376.24</v>
      </c>
      <c r="K1564" s="36"/>
      <c r="L1564" s="40">
        <v>940.6</v>
      </c>
    </row>
    <row r="1565" spans="1:82" ht="14.25" x14ac:dyDescent="0.2">
      <c r="A1565" s="36"/>
      <c r="B1565" s="36" t="s">
        <v>656</v>
      </c>
      <c r="C1565" s="43" t="s">
        <v>657</v>
      </c>
      <c r="D1565" s="44" t="s">
        <v>655</v>
      </c>
      <c r="E1565" s="45">
        <v>0.5</v>
      </c>
      <c r="F1565" s="46"/>
      <c r="G1565" s="45">
        <v>2.5</v>
      </c>
      <c r="H1565" s="47"/>
      <c r="I1565" s="48"/>
      <c r="J1565" s="47">
        <v>367.88</v>
      </c>
      <c r="K1565" s="43"/>
      <c r="L1565" s="47">
        <v>919.7</v>
      </c>
    </row>
    <row r="1566" spans="1:82" ht="15" x14ac:dyDescent="0.2">
      <c r="A1566" s="36"/>
      <c r="B1566" s="36"/>
      <c r="C1566" s="50" t="s">
        <v>759</v>
      </c>
      <c r="D1566" s="37"/>
      <c r="E1566" s="38"/>
      <c r="F1566" s="35"/>
      <c r="G1566" s="38"/>
      <c r="H1566" s="40"/>
      <c r="I1566" s="39"/>
      <c r="J1566" s="40"/>
      <c r="K1566" s="36"/>
      <c r="L1566" s="40">
        <v>1860.3000000000002</v>
      </c>
    </row>
    <row r="1567" spans="1:82" ht="14.25" x14ac:dyDescent="0.2">
      <c r="A1567" s="36"/>
      <c r="B1567" s="36"/>
      <c r="C1567" s="36" t="s">
        <v>760</v>
      </c>
      <c r="D1567" s="37"/>
      <c r="E1567" s="38"/>
      <c r="F1567" s="35"/>
      <c r="G1567" s="38"/>
      <c r="H1567" s="40"/>
      <c r="I1567" s="39"/>
      <c r="J1567" s="40"/>
      <c r="K1567" s="36"/>
      <c r="L1567" s="40">
        <v>1860.3000000000002</v>
      </c>
    </row>
    <row r="1568" spans="1:82" ht="14.25" x14ac:dyDescent="0.2">
      <c r="A1568" s="36"/>
      <c r="B1568" s="36" t="s">
        <v>282</v>
      </c>
      <c r="C1568" s="36" t="s">
        <v>853</v>
      </c>
      <c r="D1568" s="37" t="s">
        <v>707</v>
      </c>
      <c r="E1568" s="38">
        <v>74</v>
      </c>
      <c r="F1568" s="35"/>
      <c r="G1568" s="38">
        <v>74</v>
      </c>
      <c r="H1568" s="40"/>
      <c r="I1568" s="39"/>
      <c r="J1568" s="40"/>
      <c r="K1568" s="36"/>
      <c r="L1568" s="40">
        <v>1376.62</v>
      </c>
    </row>
    <row r="1569" spans="1:82" ht="14.25" x14ac:dyDescent="0.2">
      <c r="A1569" s="43"/>
      <c r="B1569" s="43" t="s">
        <v>283</v>
      </c>
      <c r="C1569" s="43" t="s">
        <v>854</v>
      </c>
      <c r="D1569" s="44" t="s">
        <v>707</v>
      </c>
      <c r="E1569" s="45">
        <v>36</v>
      </c>
      <c r="F1569" s="46"/>
      <c r="G1569" s="45">
        <v>36</v>
      </c>
      <c r="H1569" s="47"/>
      <c r="I1569" s="48"/>
      <c r="J1569" s="47"/>
      <c r="K1569" s="43"/>
      <c r="L1569" s="47">
        <v>669.71</v>
      </c>
    </row>
    <row r="1570" spans="1:82" ht="15" x14ac:dyDescent="0.2">
      <c r="C1570" s="86" t="s">
        <v>763</v>
      </c>
      <c r="D1570" s="86"/>
      <c r="E1570" s="86"/>
      <c r="F1570" s="86"/>
      <c r="G1570" s="86"/>
      <c r="H1570" s="86"/>
      <c r="I1570" s="87">
        <v>781.32600000000002</v>
      </c>
      <c r="J1570" s="87"/>
      <c r="K1570" s="87">
        <v>3906.63</v>
      </c>
      <c r="L1570" s="87"/>
      <c r="AD1570">
        <v>2753.24</v>
      </c>
      <c r="AE1570">
        <v>1339.42</v>
      </c>
      <c r="AN1570" s="49">
        <v>3906.63</v>
      </c>
      <c r="AO1570">
        <v>0</v>
      </c>
      <c r="AQ1570" t="s">
        <v>764</v>
      </c>
      <c r="AR1570" s="49">
        <v>1860.3000000000002</v>
      </c>
      <c r="AT1570">
        <v>0</v>
      </c>
      <c r="AV1570" t="s">
        <v>764</v>
      </c>
      <c r="AW1570">
        <v>0</v>
      </c>
      <c r="AZ1570">
        <v>1376.62</v>
      </c>
      <c r="BA1570">
        <v>669.71</v>
      </c>
      <c r="BR1570" s="49">
        <v>3906.63</v>
      </c>
      <c r="BU1570">
        <v>3125.3</v>
      </c>
      <c r="BV1570" s="49">
        <v>781.32999999999993</v>
      </c>
      <c r="CB1570">
        <v>200001</v>
      </c>
      <c r="CC1570" t="s">
        <v>420</v>
      </c>
      <c r="CD1570">
        <v>4</v>
      </c>
    </row>
    <row r="1571" spans="1:82" ht="42.75" x14ac:dyDescent="0.2">
      <c r="A1571" s="34" t="s">
        <v>423</v>
      </c>
      <c r="B1571" s="36" t="s">
        <v>852</v>
      </c>
      <c r="C1571" s="36" t="s">
        <v>280</v>
      </c>
      <c r="D1571" s="37" t="s">
        <v>281</v>
      </c>
      <c r="E1571" s="38">
        <v>0.15</v>
      </c>
      <c r="F1571" s="35"/>
      <c r="G1571" s="38">
        <v>0.15</v>
      </c>
      <c r="H1571" s="40"/>
      <c r="I1571" s="39"/>
      <c r="J1571" s="40"/>
      <c r="K1571" s="36"/>
      <c r="L1571" s="40"/>
    </row>
    <row r="1572" spans="1:82" x14ac:dyDescent="0.2">
      <c r="C1572" s="52" t="s">
        <v>1018</v>
      </c>
    </row>
    <row r="1573" spans="1:82" ht="15" x14ac:dyDescent="0.2">
      <c r="A1573" s="35"/>
      <c r="B1573" s="38">
        <v>1</v>
      </c>
      <c r="C1573" s="35" t="s">
        <v>754</v>
      </c>
      <c r="D1573" s="37" t="s">
        <v>517</v>
      </c>
      <c r="E1573" s="41"/>
      <c r="F1573" s="38"/>
      <c r="G1573" s="41">
        <v>1.944</v>
      </c>
      <c r="H1573" s="38"/>
      <c r="I1573" s="38"/>
      <c r="J1573" s="38"/>
      <c r="K1573" s="38"/>
      <c r="L1573" s="42">
        <v>723.29</v>
      </c>
    </row>
    <row r="1574" spans="1:82" ht="14.25" x14ac:dyDescent="0.2">
      <c r="A1574" s="36"/>
      <c r="B1574" s="36" t="s">
        <v>653</v>
      </c>
      <c r="C1574" s="36" t="s">
        <v>654</v>
      </c>
      <c r="D1574" s="37" t="s">
        <v>655</v>
      </c>
      <c r="E1574" s="38">
        <v>6.48</v>
      </c>
      <c r="F1574" s="35"/>
      <c r="G1574" s="38">
        <v>0.97199999999999998</v>
      </c>
      <c r="H1574" s="40"/>
      <c r="I1574" s="39"/>
      <c r="J1574" s="40">
        <v>376.24</v>
      </c>
      <c r="K1574" s="36"/>
      <c r="L1574" s="40">
        <v>365.71</v>
      </c>
    </row>
    <row r="1575" spans="1:82" ht="14.25" x14ac:dyDescent="0.2">
      <c r="A1575" s="36"/>
      <c r="B1575" s="36" t="s">
        <v>656</v>
      </c>
      <c r="C1575" s="43" t="s">
        <v>657</v>
      </c>
      <c r="D1575" s="44" t="s">
        <v>655</v>
      </c>
      <c r="E1575" s="45">
        <v>6.48</v>
      </c>
      <c r="F1575" s="46"/>
      <c r="G1575" s="45">
        <v>0.97199999999999998</v>
      </c>
      <c r="H1575" s="47"/>
      <c r="I1575" s="48"/>
      <c r="J1575" s="47">
        <v>367.88</v>
      </c>
      <c r="K1575" s="43"/>
      <c r="L1575" s="47">
        <v>357.58</v>
      </c>
    </row>
    <row r="1576" spans="1:82" ht="15" x14ac:dyDescent="0.2">
      <c r="A1576" s="36"/>
      <c r="B1576" s="36"/>
      <c r="C1576" s="50" t="s">
        <v>759</v>
      </c>
      <c r="D1576" s="37"/>
      <c r="E1576" s="38"/>
      <c r="F1576" s="35"/>
      <c r="G1576" s="38"/>
      <c r="H1576" s="40"/>
      <c r="I1576" s="39"/>
      <c r="J1576" s="40"/>
      <c r="K1576" s="36"/>
      <c r="L1576" s="40">
        <v>723.29</v>
      </c>
    </row>
    <row r="1577" spans="1:82" ht="14.25" x14ac:dyDescent="0.2">
      <c r="A1577" s="36"/>
      <c r="B1577" s="36"/>
      <c r="C1577" s="36" t="s">
        <v>760</v>
      </c>
      <c r="D1577" s="37"/>
      <c r="E1577" s="38"/>
      <c r="F1577" s="35"/>
      <c r="G1577" s="38"/>
      <c r="H1577" s="40"/>
      <c r="I1577" s="39"/>
      <c r="J1577" s="40"/>
      <c r="K1577" s="36"/>
      <c r="L1577" s="40">
        <v>723.29</v>
      </c>
    </row>
    <row r="1578" spans="1:82" ht="14.25" x14ac:dyDescent="0.2">
      <c r="A1578" s="36"/>
      <c r="B1578" s="36" t="s">
        <v>282</v>
      </c>
      <c r="C1578" s="36" t="s">
        <v>853</v>
      </c>
      <c r="D1578" s="37" t="s">
        <v>707</v>
      </c>
      <c r="E1578" s="38">
        <v>74</v>
      </c>
      <c r="F1578" s="35"/>
      <c r="G1578" s="38">
        <v>74</v>
      </c>
      <c r="H1578" s="40"/>
      <c r="I1578" s="39"/>
      <c r="J1578" s="40"/>
      <c r="K1578" s="36"/>
      <c r="L1578" s="40">
        <v>535.23</v>
      </c>
    </row>
    <row r="1579" spans="1:82" ht="14.25" x14ac:dyDescent="0.2">
      <c r="A1579" s="43"/>
      <c r="B1579" s="43" t="s">
        <v>283</v>
      </c>
      <c r="C1579" s="43" t="s">
        <v>854</v>
      </c>
      <c r="D1579" s="44" t="s">
        <v>707</v>
      </c>
      <c r="E1579" s="45">
        <v>36</v>
      </c>
      <c r="F1579" s="46"/>
      <c r="G1579" s="45">
        <v>36</v>
      </c>
      <c r="H1579" s="47"/>
      <c r="I1579" s="48"/>
      <c r="J1579" s="47"/>
      <c r="K1579" s="43"/>
      <c r="L1579" s="47">
        <v>260.38</v>
      </c>
    </row>
    <row r="1580" spans="1:82" ht="15" x14ac:dyDescent="0.2">
      <c r="C1580" s="86" t="s">
        <v>763</v>
      </c>
      <c r="D1580" s="86"/>
      <c r="E1580" s="86"/>
      <c r="F1580" s="86"/>
      <c r="G1580" s="86"/>
      <c r="H1580" s="86"/>
      <c r="I1580" s="87">
        <v>10126.000000000002</v>
      </c>
      <c r="J1580" s="87"/>
      <c r="K1580" s="87">
        <v>1518.9</v>
      </c>
      <c r="L1580" s="87"/>
      <c r="AD1580">
        <v>82.6</v>
      </c>
      <c r="AE1580">
        <v>40.18</v>
      </c>
      <c r="AN1580" s="49">
        <v>1518.9</v>
      </c>
      <c r="AO1580">
        <v>0</v>
      </c>
      <c r="AQ1580" t="s">
        <v>764</v>
      </c>
      <c r="AR1580" s="49">
        <v>723.29</v>
      </c>
      <c r="AT1580">
        <v>0</v>
      </c>
      <c r="AV1580" t="s">
        <v>764</v>
      </c>
      <c r="AW1580">
        <v>0</v>
      </c>
      <c r="AZ1580">
        <v>535.23</v>
      </c>
      <c r="BA1580">
        <v>260.38</v>
      </c>
      <c r="BR1580" s="49">
        <v>1518.9</v>
      </c>
      <c r="BU1580">
        <v>1215.1199999999999</v>
      </c>
      <c r="BV1580" s="49">
        <v>303.7800000000002</v>
      </c>
      <c r="CB1580">
        <v>200001</v>
      </c>
      <c r="CC1580" t="s">
        <v>423</v>
      </c>
      <c r="CD1580">
        <v>4</v>
      </c>
    </row>
    <row r="1581" spans="1:82" ht="28.5" x14ac:dyDescent="0.2">
      <c r="C1581" s="33" t="s">
        <v>424</v>
      </c>
    </row>
    <row r="1582" spans="1:82" ht="108" x14ac:dyDescent="0.2">
      <c r="A1582" s="34" t="s">
        <v>425</v>
      </c>
      <c r="B1582" s="36" t="s">
        <v>859</v>
      </c>
      <c r="C1582" s="36" t="s">
        <v>889</v>
      </c>
      <c r="D1582" s="37" t="s">
        <v>292</v>
      </c>
      <c r="E1582" s="38">
        <v>0.19600000000000001</v>
      </c>
      <c r="F1582" s="35"/>
      <c r="G1582" s="38">
        <v>0.19600000000000001</v>
      </c>
      <c r="H1582" s="40"/>
      <c r="I1582" s="39"/>
      <c r="J1582" s="40"/>
      <c r="K1582" s="36"/>
      <c r="L1582" s="40"/>
    </row>
    <row r="1583" spans="1:82" x14ac:dyDescent="0.2">
      <c r="C1583" s="52" t="s">
        <v>1043</v>
      </c>
    </row>
    <row r="1584" spans="1:82" ht="15" x14ac:dyDescent="0.2">
      <c r="A1584" s="35"/>
      <c r="B1584" s="38">
        <v>1</v>
      </c>
      <c r="C1584" s="35" t="s">
        <v>754</v>
      </c>
      <c r="D1584" s="37" t="s">
        <v>517</v>
      </c>
      <c r="E1584" s="41"/>
      <c r="F1584" s="38"/>
      <c r="G1584" s="41">
        <v>21.440048000000001</v>
      </c>
      <c r="H1584" s="38"/>
      <c r="I1584" s="38"/>
      <c r="J1584" s="38"/>
      <c r="K1584" s="38"/>
      <c r="L1584" s="42">
        <v>5879.86</v>
      </c>
    </row>
    <row r="1585" spans="1:83" ht="14.25" x14ac:dyDescent="0.2">
      <c r="A1585" s="36"/>
      <c r="B1585" s="36" t="s">
        <v>664</v>
      </c>
      <c r="C1585" s="36" t="s">
        <v>665</v>
      </c>
      <c r="D1585" s="37" t="s">
        <v>655</v>
      </c>
      <c r="E1585" s="38">
        <v>0.99</v>
      </c>
      <c r="F1585" s="35">
        <v>1.1499999999999999</v>
      </c>
      <c r="G1585" s="38">
        <v>0.22314600000000001</v>
      </c>
      <c r="H1585" s="40"/>
      <c r="I1585" s="39"/>
      <c r="J1585" s="40">
        <v>227.83</v>
      </c>
      <c r="K1585" s="36"/>
      <c r="L1585" s="40">
        <v>50.84</v>
      </c>
    </row>
    <row r="1586" spans="1:83" ht="14.25" x14ac:dyDescent="0.2">
      <c r="A1586" s="36"/>
      <c r="B1586" s="36" t="s">
        <v>666</v>
      </c>
      <c r="C1586" s="36" t="s">
        <v>667</v>
      </c>
      <c r="D1586" s="37" t="s">
        <v>655</v>
      </c>
      <c r="E1586" s="38">
        <v>47.29</v>
      </c>
      <c r="F1586" s="35">
        <v>1.1499999999999999</v>
      </c>
      <c r="G1586" s="38">
        <v>10.659166000000001</v>
      </c>
      <c r="H1586" s="40"/>
      <c r="I1586" s="39"/>
      <c r="J1586" s="40">
        <v>248.73</v>
      </c>
      <c r="K1586" s="36"/>
      <c r="L1586" s="40">
        <v>2651.25</v>
      </c>
    </row>
    <row r="1587" spans="1:83" ht="14.25" x14ac:dyDescent="0.2">
      <c r="A1587" s="36"/>
      <c r="B1587" s="36" t="s">
        <v>658</v>
      </c>
      <c r="C1587" s="36" t="s">
        <v>659</v>
      </c>
      <c r="D1587" s="37" t="s">
        <v>655</v>
      </c>
      <c r="E1587" s="38">
        <v>23.42</v>
      </c>
      <c r="F1587" s="35">
        <v>1.1499999999999999</v>
      </c>
      <c r="G1587" s="38">
        <v>5.2788680000000001</v>
      </c>
      <c r="H1587" s="40"/>
      <c r="I1587" s="39"/>
      <c r="J1587" s="40">
        <v>280.08999999999997</v>
      </c>
      <c r="K1587" s="36"/>
      <c r="L1587" s="40">
        <v>1478.56</v>
      </c>
    </row>
    <row r="1588" spans="1:83" ht="14.25" x14ac:dyDescent="0.2">
      <c r="A1588" s="36"/>
      <c r="B1588" s="36" t="s">
        <v>668</v>
      </c>
      <c r="C1588" s="36" t="s">
        <v>669</v>
      </c>
      <c r="D1588" s="37" t="s">
        <v>655</v>
      </c>
      <c r="E1588" s="38">
        <v>23.42</v>
      </c>
      <c r="F1588" s="35">
        <v>1.1499999999999999</v>
      </c>
      <c r="G1588" s="38">
        <v>5.2788680000000001</v>
      </c>
      <c r="H1588" s="40"/>
      <c r="I1588" s="39"/>
      <c r="J1588" s="40">
        <v>321.89</v>
      </c>
      <c r="K1588" s="36"/>
      <c r="L1588" s="40">
        <v>1699.21</v>
      </c>
    </row>
    <row r="1589" spans="1:83" ht="15" x14ac:dyDescent="0.2">
      <c r="A1589" s="35"/>
      <c r="B1589" s="38">
        <v>2</v>
      </c>
      <c r="C1589" s="35" t="s">
        <v>755</v>
      </c>
      <c r="D1589" s="37"/>
      <c r="E1589" s="41"/>
      <c r="F1589" s="38"/>
      <c r="G1589" s="41"/>
      <c r="H1589" s="38"/>
      <c r="I1589" s="38"/>
      <c r="J1589" s="38"/>
      <c r="K1589" s="38"/>
      <c r="L1589" s="42">
        <v>2613.6200000000003</v>
      </c>
    </row>
    <row r="1590" spans="1:83" ht="15" x14ac:dyDescent="0.2">
      <c r="A1590" s="35"/>
      <c r="B1590" s="38"/>
      <c r="C1590" s="35" t="s">
        <v>758</v>
      </c>
      <c r="D1590" s="37" t="s">
        <v>517</v>
      </c>
      <c r="E1590" s="41"/>
      <c r="F1590" s="38"/>
      <c r="G1590" s="41">
        <v>5.7927799999999996</v>
      </c>
      <c r="H1590" s="38"/>
      <c r="I1590" s="38"/>
      <c r="J1590" s="38"/>
      <c r="K1590" s="38"/>
      <c r="L1590" s="42">
        <v>1587.6200000000001</v>
      </c>
      <c r="CE1590">
        <v>1</v>
      </c>
    </row>
    <row r="1591" spans="1:83" ht="28.5" x14ac:dyDescent="0.2">
      <c r="A1591" s="36"/>
      <c r="B1591" s="36" t="s">
        <v>518</v>
      </c>
      <c r="C1591" s="36" t="s">
        <v>519</v>
      </c>
      <c r="D1591" s="37" t="s">
        <v>520</v>
      </c>
      <c r="E1591" s="38">
        <v>0.75</v>
      </c>
      <c r="F1591" s="35">
        <v>1.1499999999999999</v>
      </c>
      <c r="G1591" s="38">
        <v>0.16905000000000001</v>
      </c>
      <c r="H1591" s="40"/>
      <c r="I1591" s="39"/>
      <c r="J1591" s="40">
        <v>1482.53</v>
      </c>
      <c r="K1591" s="36"/>
      <c r="L1591" s="40">
        <v>250.62</v>
      </c>
    </row>
    <row r="1592" spans="1:83" ht="28.5" x14ac:dyDescent="0.2">
      <c r="A1592" s="36"/>
      <c r="B1592" s="36" t="s">
        <v>521</v>
      </c>
      <c r="C1592" s="36" t="s">
        <v>756</v>
      </c>
      <c r="D1592" s="37" t="s">
        <v>517</v>
      </c>
      <c r="E1592" s="38">
        <v>0.75</v>
      </c>
      <c r="F1592" s="35">
        <v>1.1499999999999999</v>
      </c>
      <c r="G1592" s="38">
        <v>0.16905000000000001</v>
      </c>
      <c r="H1592" s="40"/>
      <c r="I1592" s="39"/>
      <c r="J1592" s="40">
        <v>376.24</v>
      </c>
      <c r="K1592" s="36"/>
      <c r="L1592" s="40">
        <v>63.6</v>
      </c>
      <c r="CE1592">
        <v>1</v>
      </c>
    </row>
    <row r="1593" spans="1:83" ht="28.5" x14ac:dyDescent="0.2">
      <c r="A1593" s="36"/>
      <c r="B1593" s="36" t="s">
        <v>670</v>
      </c>
      <c r="C1593" s="36" t="s">
        <v>671</v>
      </c>
      <c r="D1593" s="37" t="s">
        <v>520</v>
      </c>
      <c r="E1593" s="38">
        <v>0.81</v>
      </c>
      <c r="F1593" s="35">
        <v>1.1499999999999999</v>
      </c>
      <c r="G1593" s="38">
        <v>0.18257399999999999</v>
      </c>
      <c r="H1593" s="40"/>
      <c r="I1593" s="39"/>
      <c r="J1593" s="40">
        <v>14.82</v>
      </c>
      <c r="K1593" s="36"/>
      <c r="L1593" s="40">
        <v>2.71</v>
      </c>
    </row>
    <row r="1594" spans="1:83" ht="28.5" x14ac:dyDescent="0.2">
      <c r="A1594" s="36"/>
      <c r="B1594" s="36" t="s">
        <v>580</v>
      </c>
      <c r="C1594" s="36" t="s">
        <v>581</v>
      </c>
      <c r="D1594" s="37" t="s">
        <v>520</v>
      </c>
      <c r="E1594" s="38">
        <v>22.74</v>
      </c>
      <c r="F1594" s="35">
        <v>1.1499999999999999</v>
      </c>
      <c r="G1594" s="38">
        <v>5.1255959999999998</v>
      </c>
      <c r="H1594" s="40">
        <v>346.73</v>
      </c>
      <c r="I1594" s="39">
        <v>1.27</v>
      </c>
      <c r="J1594" s="40">
        <v>440.35</v>
      </c>
      <c r="K1594" s="36"/>
      <c r="L1594" s="40">
        <v>2257.06</v>
      </c>
    </row>
    <row r="1595" spans="1:83" ht="28.5" x14ac:dyDescent="0.2">
      <c r="A1595" s="36"/>
      <c r="B1595" s="36" t="s">
        <v>526</v>
      </c>
      <c r="C1595" s="36" t="s">
        <v>757</v>
      </c>
      <c r="D1595" s="37" t="s">
        <v>517</v>
      </c>
      <c r="E1595" s="38">
        <v>22.74</v>
      </c>
      <c r="F1595" s="35">
        <v>1.1499999999999999</v>
      </c>
      <c r="G1595" s="38">
        <v>5.1255959999999998</v>
      </c>
      <c r="H1595" s="40"/>
      <c r="I1595" s="39"/>
      <c r="J1595" s="40">
        <v>280.08999999999997</v>
      </c>
      <c r="K1595" s="36"/>
      <c r="L1595" s="40">
        <v>1435.63</v>
      </c>
      <c r="CE1595">
        <v>1</v>
      </c>
    </row>
    <row r="1596" spans="1:83" ht="28.5" x14ac:dyDescent="0.2">
      <c r="A1596" s="36"/>
      <c r="B1596" s="36" t="s">
        <v>532</v>
      </c>
      <c r="C1596" s="36" t="s">
        <v>533</v>
      </c>
      <c r="D1596" s="37" t="s">
        <v>520</v>
      </c>
      <c r="E1596" s="38">
        <v>0.59</v>
      </c>
      <c r="F1596" s="35">
        <v>1.1499999999999999</v>
      </c>
      <c r="G1596" s="38">
        <v>0.13298599999999999</v>
      </c>
      <c r="H1596" s="40"/>
      <c r="I1596" s="39"/>
      <c r="J1596" s="40">
        <v>548.96</v>
      </c>
      <c r="K1596" s="36"/>
      <c r="L1596" s="40">
        <v>73</v>
      </c>
    </row>
    <row r="1597" spans="1:83" ht="28.5" x14ac:dyDescent="0.2">
      <c r="A1597" s="36"/>
      <c r="B1597" s="36" t="s">
        <v>526</v>
      </c>
      <c r="C1597" s="36" t="s">
        <v>757</v>
      </c>
      <c r="D1597" s="37" t="s">
        <v>517</v>
      </c>
      <c r="E1597" s="38">
        <v>0.59</v>
      </c>
      <c r="F1597" s="35">
        <v>1.1499999999999999</v>
      </c>
      <c r="G1597" s="38">
        <v>0.13298599999999999</v>
      </c>
      <c r="H1597" s="40"/>
      <c r="I1597" s="39"/>
      <c r="J1597" s="40">
        <v>280.08999999999997</v>
      </c>
      <c r="K1597" s="36"/>
      <c r="L1597" s="40">
        <v>37.25</v>
      </c>
      <c r="CE1597">
        <v>1</v>
      </c>
    </row>
    <row r="1598" spans="1:83" ht="28.5" x14ac:dyDescent="0.2">
      <c r="A1598" s="36"/>
      <c r="B1598" s="36" t="s">
        <v>672</v>
      </c>
      <c r="C1598" s="36" t="s">
        <v>673</v>
      </c>
      <c r="D1598" s="37" t="s">
        <v>520</v>
      </c>
      <c r="E1598" s="38">
        <v>0.81</v>
      </c>
      <c r="F1598" s="35">
        <v>1.1499999999999999</v>
      </c>
      <c r="G1598" s="38">
        <v>0.18257399999999999</v>
      </c>
      <c r="H1598" s="40"/>
      <c r="I1598" s="39"/>
      <c r="J1598" s="40">
        <v>165.57</v>
      </c>
      <c r="K1598" s="36"/>
      <c r="L1598" s="40">
        <v>30.23</v>
      </c>
    </row>
    <row r="1599" spans="1:83" ht="28.5" x14ac:dyDescent="0.2">
      <c r="A1599" s="36"/>
      <c r="B1599" s="36" t="s">
        <v>526</v>
      </c>
      <c r="C1599" s="43" t="s">
        <v>757</v>
      </c>
      <c r="D1599" s="44" t="s">
        <v>517</v>
      </c>
      <c r="E1599" s="45">
        <v>0.81</v>
      </c>
      <c r="F1599" s="46">
        <v>1.1499999999999999</v>
      </c>
      <c r="G1599" s="45">
        <v>0.18257399999999999</v>
      </c>
      <c r="H1599" s="47"/>
      <c r="I1599" s="48"/>
      <c r="J1599" s="47">
        <v>280.08999999999997</v>
      </c>
      <c r="K1599" s="43"/>
      <c r="L1599" s="47">
        <v>51.14</v>
      </c>
      <c r="CE1599">
        <v>1</v>
      </c>
    </row>
    <row r="1600" spans="1:83" ht="15" x14ac:dyDescent="0.2">
      <c r="A1600" s="36"/>
      <c r="B1600" s="36"/>
      <c r="C1600" s="50" t="s">
        <v>759</v>
      </c>
      <c r="D1600" s="37"/>
      <c r="E1600" s="38"/>
      <c r="F1600" s="35"/>
      <c r="G1600" s="38"/>
      <c r="H1600" s="40"/>
      <c r="I1600" s="39"/>
      <c r="J1600" s="40"/>
      <c r="K1600" s="36"/>
      <c r="L1600" s="40">
        <v>10081.1</v>
      </c>
    </row>
    <row r="1601" spans="1:83" ht="14.25" x14ac:dyDescent="0.2">
      <c r="A1601" s="36"/>
      <c r="B1601" s="36"/>
      <c r="C1601" s="36" t="s">
        <v>760</v>
      </c>
      <c r="D1601" s="37"/>
      <c r="E1601" s="38"/>
      <c r="F1601" s="35"/>
      <c r="G1601" s="38"/>
      <c r="H1601" s="40"/>
      <c r="I1601" s="39"/>
      <c r="J1601" s="40"/>
      <c r="K1601" s="36"/>
      <c r="L1601" s="40">
        <v>7467.48</v>
      </c>
    </row>
    <row r="1602" spans="1:83" ht="14.25" x14ac:dyDescent="0.2">
      <c r="A1602" s="36"/>
      <c r="B1602" s="36" t="s">
        <v>6</v>
      </c>
      <c r="C1602" s="36" t="s">
        <v>761</v>
      </c>
      <c r="D1602" s="37" t="s">
        <v>707</v>
      </c>
      <c r="E1602" s="38">
        <v>103</v>
      </c>
      <c r="F1602" s="35"/>
      <c r="G1602" s="38">
        <v>103</v>
      </c>
      <c r="H1602" s="40"/>
      <c r="I1602" s="39"/>
      <c r="J1602" s="40"/>
      <c r="K1602" s="36"/>
      <c r="L1602" s="40">
        <v>7691.5</v>
      </c>
    </row>
    <row r="1603" spans="1:83" ht="14.25" x14ac:dyDescent="0.2">
      <c r="A1603" s="43"/>
      <c r="B1603" s="43" t="s">
        <v>7</v>
      </c>
      <c r="C1603" s="43" t="s">
        <v>762</v>
      </c>
      <c r="D1603" s="44" t="s">
        <v>707</v>
      </c>
      <c r="E1603" s="45">
        <v>60</v>
      </c>
      <c r="F1603" s="46"/>
      <c r="G1603" s="45">
        <v>60</v>
      </c>
      <c r="H1603" s="47"/>
      <c r="I1603" s="48"/>
      <c r="J1603" s="47"/>
      <c r="K1603" s="43"/>
      <c r="L1603" s="47">
        <v>4480.49</v>
      </c>
    </row>
    <row r="1604" spans="1:83" ht="15" x14ac:dyDescent="0.2">
      <c r="C1604" s="86" t="s">
        <v>763</v>
      </c>
      <c r="D1604" s="86"/>
      <c r="E1604" s="86"/>
      <c r="F1604" s="86"/>
      <c r="G1604" s="86"/>
      <c r="H1604" s="86"/>
      <c r="I1604" s="87">
        <v>113536.17346938775</v>
      </c>
      <c r="J1604" s="87"/>
      <c r="K1604" s="87">
        <v>22253.09</v>
      </c>
      <c r="L1604" s="87"/>
      <c r="AD1604">
        <v>463.32</v>
      </c>
      <c r="AE1604">
        <v>269.89999999999998</v>
      </c>
      <c r="AN1604" s="49">
        <v>22253.09</v>
      </c>
      <c r="AO1604" s="49">
        <v>2613.6200000000003</v>
      </c>
      <c r="AQ1604" t="s">
        <v>764</v>
      </c>
      <c r="AR1604" s="49">
        <v>5879.86</v>
      </c>
      <c r="AT1604" s="49">
        <v>1587.6200000000001</v>
      </c>
      <c r="AV1604" t="s">
        <v>764</v>
      </c>
      <c r="AW1604">
        <v>0</v>
      </c>
      <c r="AZ1604">
        <v>7691.5</v>
      </c>
      <c r="BA1604">
        <v>4480.49</v>
      </c>
      <c r="CD1604">
        <v>1</v>
      </c>
    </row>
    <row r="1605" spans="1:83" ht="42.75" x14ac:dyDescent="0.2">
      <c r="A1605" s="51" t="s">
        <v>426</v>
      </c>
      <c r="B1605" s="43" t="s">
        <v>86</v>
      </c>
      <c r="C1605" s="43" t="s">
        <v>294</v>
      </c>
      <c r="D1605" s="44" t="s">
        <v>88</v>
      </c>
      <c r="E1605" s="45">
        <v>215</v>
      </c>
      <c r="F1605" s="46"/>
      <c r="G1605" s="45">
        <v>215</v>
      </c>
      <c r="H1605" s="47"/>
      <c r="I1605" s="48"/>
      <c r="J1605" s="47">
        <v>378.44</v>
      </c>
      <c r="K1605" s="43"/>
      <c r="L1605" s="47">
        <v>81364.600000000006</v>
      </c>
    </row>
    <row r="1606" spans="1:83" ht="15" x14ac:dyDescent="0.2">
      <c r="C1606" s="86" t="s">
        <v>763</v>
      </c>
      <c r="D1606" s="86"/>
      <c r="E1606" s="86"/>
      <c r="F1606" s="86"/>
      <c r="G1606" s="86"/>
      <c r="H1606" s="86"/>
      <c r="I1606" s="87">
        <v>378.44000000000005</v>
      </c>
      <c r="J1606" s="87"/>
      <c r="K1606" s="87">
        <v>81364.600000000006</v>
      </c>
      <c r="L1606" s="87"/>
      <c r="AD1606">
        <v>0</v>
      </c>
      <c r="AE1606">
        <v>0</v>
      </c>
      <c r="AN1606" s="49">
        <v>81364.600000000006</v>
      </c>
      <c r="AO1606">
        <v>0</v>
      </c>
      <c r="AQ1606" t="s">
        <v>764</v>
      </c>
      <c r="AR1606">
        <v>0</v>
      </c>
      <c r="AT1606">
        <v>0</v>
      </c>
      <c r="AV1606" t="s">
        <v>764</v>
      </c>
      <c r="AW1606" s="49">
        <v>81364.600000000006</v>
      </c>
      <c r="AX1606" s="49">
        <v>81364.600000000006</v>
      </c>
      <c r="AZ1606">
        <v>0</v>
      </c>
      <c r="BA1606">
        <v>0</v>
      </c>
      <c r="CD1606">
        <v>1</v>
      </c>
    </row>
    <row r="1607" spans="1:83" ht="93.75" x14ac:dyDescent="0.2">
      <c r="A1607" s="34" t="s">
        <v>427</v>
      </c>
      <c r="B1607" s="36" t="s">
        <v>752</v>
      </c>
      <c r="C1607" s="36" t="s">
        <v>753</v>
      </c>
      <c r="D1607" s="37" t="s">
        <v>5</v>
      </c>
      <c r="E1607" s="38">
        <v>2</v>
      </c>
      <c r="F1607" s="35"/>
      <c r="G1607" s="38">
        <v>2</v>
      </c>
      <c r="H1607" s="40"/>
      <c r="I1607" s="39"/>
      <c r="J1607" s="40"/>
      <c r="K1607" s="36"/>
      <c r="L1607" s="40"/>
    </row>
    <row r="1608" spans="1:83" ht="15" x14ac:dyDescent="0.2">
      <c r="A1608" s="35"/>
      <c r="B1608" s="38">
        <v>1</v>
      </c>
      <c r="C1608" s="35" t="s">
        <v>754</v>
      </c>
      <c r="D1608" s="37" t="s">
        <v>517</v>
      </c>
      <c r="E1608" s="41"/>
      <c r="F1608" s="38"/>
      <c r="G1608" s="41">
        <v>1.012</v>
      </c>
      <c r="H1608" s="38"/>
      <c r="I1608" s="38"/>
      <c r="J1608" s="38"/>
      <c r="K1608" s="38"/>
      <c r="L1608" s="42">
        <v>241.14</v>
      </c>
    </row>
    <row r="1609" spans="1:83" ht="28.5" x14ac:dyDescent="0.2">
      <c r="A1609" s="36"/>
      <c r="B1609" s="36" t="s">
        <v>515</v>
      </c>
      <c r="C1609" s="36" t="s">
        <v>516</v>
      </c>
      <c r="D1609" s="37" t="s">
        <v>517</v>
      </c>
      <c r="E1609" s="38">
        <v>0.44</v>
      </c>
      <c r="F1609" s="35">
        <v>1.1499999999999999</v>
      </c>
      <c r="G1609" s="38">
        <v>1.012</v>
      </c>
      <c r="H1609" s="40"/>
      <c r="I1609" s="39"/>
      <c r="J1609" s="40">
        <v>238.28</v>
      </c>
      <c r="K1609" s="36"/>
      <c r="L1609" s="40">
        <v>241.14</v>
      </c>
    </row>
    <row r="1610" spans="1:83" ht="15" x14ac:dyDescent="0.2">
      <c r="A1610" s="35"/>
      <c r="B1610" s="38">
        <v>2</v>
      </c>
      <c r="C1610" s="35" t="s">
        <v>755</v>
      </c>
      <c r="D1610" s="37"/>
      <c r="E1610" s="41"/>
      <c r="F1610" s="38"/>
      <c r="G1610" s="41"/>
      <c r="H1610" s="38"/>
      <c r="I1610" s="38"/>
      <c r="J1610" s="38"/>
      <c r="K1610" s="38"/>
      <c r="L1610" s="42">
        <v>1139.0900000000001</v>
      </c>
    </row>
    <row r="1611" spans="1:83" ht="15" x14ac:dyDescent="0.2">
      <c r="A1611" s="35"/>
      <c r="B1611" s="38"/>
      <c r="C1611" s="35" t="s">
        <v>758</v>
      </c>
      <c r="D1611" s="37" t="s">
        <v>517</v>
      </c>
      <c r="E1611" s="41"/>
      <c r="F1611" s="38"/>
      <c r="G1611" s="41">
        <v>1.6560000000000001</v>
      </c>
      <c r="H1611" s="38"/>
      <c r="I1611" s="38"/>
      <c r="J1611" s="38"/>
      <c r="K1611" s="38"/>
      <c r="L1611" s="42">
        <v>362.29</v>
      </c>
      <c r="CE1611">
        <v>1</v>
      </c>
    </row>
    <row r="1612" spans="1:83" ht="28.5" x14ac:dyDescent="0.2">
      <c r="A1612" s="36"/>
      <c r="B1612" s="36" t="s">
        <v>518</v>
      </c>
      <c r="C1612" s="36" t="s">
        <v>519</v>
      </c>
      <c r="D1612" s="37" t="s">
        <v>520</v>
      </c>
      <c r="E1612" s="38">
        <v>0.24</v>
      </c>
      <c r="F1612" s="35">
        <v>1.1499999999999999</v>
      </c>
      <c r="G1612" s="38">
        <v>0.55200000000000005</v>
      </c>
      <c r="H1612" s="40"/>
      <c r="I1612" s="39"/>
      <c r="J1612" s="40">
        <v>1482.53</v>
      </c>
      <c r="K1612" s="36"/>
      <c r="L1612" s="40">
        <v>818.36</v>
      </c>
    </row>
    <row r="1613" spans="1:83" ht="28.5" x14ac:dyDescent="0.2">
      <c r="A1613" s="36"/>
      <c r="B1613" s="36" t="s">
        <v>521</v>
      </c>
      <c r="C1613" s="36" t="s">
        <v>756</v>
      </c>
      <c r="D1613" s="37" t="s">
        <v>517</v>
      </c>
      <c r="E1613" s="38">
        <v>0.24</v>
      </c>
      <c r="F1613" s="35">
        <v>1.1499999999999999</v>
      </c>
      <c r="G1613" s="38">
        <v>0.55200000000000005</v>
      </c>
      <c r="H1613" s="40"/>
      <c r="I1613" s="39"/>
      <c r="J1613" s="40">
        <v>376.24</v>
      </c>
      <c r="K1613" s="36"/>
      <c r="L1613" s="40">
        <v>207.68</v>
      </c>
      <c r="CE1613">
        <v>1</v>
      </c>
    </row>
    <row r="1614" spans="1:83" ht="28.5" x14ac:dyDescent="0.2">
      <c r="A1614" s="36"/>
      <c r="B1614" s="36" t="s">
        <v>522</v>
      </c>
      <c r="C1614" s="36" t="s">
        <v>523</v>
      </c>
      <c r="D1614" s="37" t="s">
        <v>520</v>
      </c>
      <c r="E1614" s="38">
        <v>0.24</v>
      </c>
      <c r="F1614" s="35">
        <v>1.1499999999999999</v>
      </c>
      <c r="G1614" s="38">
        <v>0.55200000000000005</v>
      </c>
      <c r="H1614" s="40"/>
      <c r="I1614" s="39"/>
      <c r="J1614" s="40">
        <v>12.95</v>
      </c>
      <c r="K1614" s="36"/>
      <c r="L1614" s="40">
        <v>7.15</v>
      </c>
    </row>
    <row r="1615" spans="1:83" ht="28.5" x14ac:dyDescent="0.2">
      <c r="A1615" s="36"/>
      <c r="B1615" s="36" t="s">
        <v>524</v>
      </c>
      <c r="C1615" s="36" t="s">
        <v>525</v>
      </c>
      <c r="D1615" s="37" t="s">
        <v>520</v>
      </c>
      <c r="E1615" s="38">
        <v>0.24</v>
      </c>
      <c r="F1615" s="35">
        <v>1.1499999999999999</v>
      </c>
      <c r="G1615" s="38">
        <v>0.55200000000000005</v>
      </c>
      <c r="H1615" s="40"/>
      <c r="I1615" s="39"/>
      <c r="J1615" s="40">
        <v>568.08000000000004</v>
      </c>
      <c r="K1615" s="36"/>
      <c r="L1615" s="40">
        <v>313.58</v>
      </c>
    </row>
    <row r="1616" spans="1:83" ht="28.5" x14ac:dyDescent="0.2">
      <c r="A1616" s="36"/>
      <c r="B1616" s="36" t="s">
        <v>526</v>
      </c>
      <c r="C1616" s="43" t="s">
        <v>757</v>
      </c>
      <c r="D1616" s="44" t="s">
        <v>517</v>
      </c>
      <c r="E1616" s="45">
        <v>0.24</v>
      </c>
      <c r="F1616" s="46">
        <v>1.1499999999999999</v>
      </c>
      <c r="G1616" s="45">
        <v>0.55200000000000005</v>
      </c>
      <c r="H1616" s="47"/>
      <c r="I1616" s="48"/>
      <c r="J1616" s="47">
        <v>280.08999999999997</v>
      </c>
      <c r="K1616" s="43"/>
      <c r="L1616" s="47">
        <v>154.61000000000001</v>
      </c>
      <c r="CE1616">
        <v>1</v>
      </c>
    </row>
    <row r="1617" spans="1:83" ht="15" x14ac:dyDescent="0.2">
      <c r="A1617" s="36"/>
      <c r="B1617" s="36"/>
      <c r="C1617" s="50" t="s">
        <v>759</v>
      </c>
      <c r="D1617" s="37"/>
      <c r="E1617" s="38"/>
      <c r="F1617" s="35"/>
      <c r="G1617" s="38"/>
      <c r="H1617" s="40"/>
      <c r="I1617" s="39"/>
      <c r="J1617" s="40"/>
      <c r="K1617" s="36"/>
      <c r="L1617" s="40">
        <v>1742.52</v>
      </c>
    </row>
    <row r="1618" spans="1:83" ht="14.25" x14ac:dyDescent="0.2">
      <c r="A1618" s="36"/>
      <c r="B1618" s="36"/>
      <c r="C1618" s="36" t="s">
        <v>760</v>
      </c>
      <c r="D1618" s="37"/>
      <c r="E1618" s="38"/>
      <c r="F1618" s="35"/>
      <c r="G1618" s="38"/>
      <c r="H1618" s="40"/>
      <c r="I1618" s="39"/>
      <c r="J1618" s="40"/>
      <c r="K1618" s="36"/>
      <c r="L1618" s="40">
        <v>603.43000000000006</v>
      </c>
    </row>
    <row r="1619" spans="1:83" ht="14.25" x14ac:dyDescent="0.2">
      <c r="A1619" s="36"/>
      <c r="B1619" s="36" t="s">
        <v>6</v>
      </c>
      <c r="C1619" s="36" t="s">
        <v>761</v>
      </c>
      <c r="D1619" s="37" t="s">
        <v>707</v>
      </c>
      <c r="E1619" s="38">
        <v>103</v>
      </c>
      <c r="F1619" s="35"/>
      <c r="G1619" s="38">
        <v>103</v>
      </c>
      <c r="H1619" s="40"/>
      <c r="I1619" s="39"/>
      <c r="J1619" s="40"/>
      <c r="K1619" s="36"/>
      <c r="L1619" s="40">
        <v>621.53</v>
      </c>
    </row>
    <row r="1620" spans="1:83" ht="14.25" x14ac:dyDescent="0.2">
      <c r="A1620" s="43"/>
      <c r="B1620" s="43" t="s">
        <v>7</v>
      </c>
      <c r="C1620" s="43" t="s">
        <v>762</v>
      </c>
      <c r="D1620" s="44" t="s">
        <v>707</v>
      </c>
      <c r="E1620" s="45">
        <v>60</v>
      </c>
      <c r="F1620" s="46"/>
      <c r="G1620" s="45">
        <v>60</v>
      </c>
      <c r="H1620" s="47"/>
      <c r="I1620" s="48"/>
      <c r="J1620" s="47"/>
      <c r="K1620" s="43"/>
      <c r="L1620" s="47">
        <v>362.06</v>
      </c>
    </row>
    <row r="1621" spans="1:83" ht="15" x14ac:dyDescent="0.2">
      <c r="C1621" s="86" t="s">
        <v>763</v>
      </c>
      <c r="D1621" s="86"/>
      <c r="E1621" s="86"/>
      <c r="F1621" s="86"/>
      <c r="G1621" s="86"/>
      <c r="H1621" s="86"/>
      <c r="I1621" s="87">
        <v>1363.0550000000001</v>
      </c>
      <c r="J1621" s="87"/>
      <c r="K1621" s="87">
        <v>2726.11</v>
      </c>
      <c r="L1621" s="87"/>
      <c r="AD1621">
        <v>1842.9</v>
      </c>
      <c r="AE1621">
        <v>1073.53</v>
      </c>
      <c r="AN1621" s="49">
        <v>2726.11</v>
      </c>
      <c r="AO1621" s="49">
        <v>1139.0900000000001</v>
      </c>
      <c r="AQ1621" t="s">
        <v>764</v>
      </c>
      <c r="AR1621" s="49">
        <v>241.14</v>
      </c>
      <c r="AT1621" s="49">
        <v>362.29</v>
      </c>
      <c r="AV1621" t="s">
        <v>764</v>
      </c>
      <c r="AW1621">
        <v>0</v>
      </c>
      <c r="AZ1621">
        <v>621.53</v>
      </c>
      <c r="BA1621">
        <v>362.06</v>
      </c>
      <c r="CD1621">
        <v>1</v>
      </c>
    </row>
    <row r="1622" spans="1:83" ht="93.75" x14ac:dyDescent="0.2">
      <c r="A1622" s="34" t="s">
        <v>428</v>
      </c>
      <c r="B1622" s="36" t="s">
        <v>767</v>
      </c>
      <c r="C1622" s="36" t="s">
        <v>768</v>
      </c>
      <c r="D1622" s="37" t="s">
        <v>5</v>
      </c>
      <c r="E1622" s="38">
        <v>1</v>
      </c>
      <c r="F1622" s="35"/>
      <c r="G1622" s="38">
        <v>1</v>
      </c>
      <c r="H1622" s="40"/>
      <c r="I1622" s="39"/>
      <c r="J1622" s="40"/>
      <c r="K1622" s="36"/>
      <c r="L1622" s="40"/>
    </row>
    <row r="1623" spans="1:83" ht="15" x14ac:dyDescent="0.2">
      <c r="A1623" s="35"/>
      <c r="B1623" s="38">
        <v>1</v>
      </c>
      <c r="C1623" s="35" t="s">
        <v>754</v>
      </c>
      <c r="D1623" s="37" t="s">
        <v>517</v>
      </c>
      <c r="E1623" s="41"/>
      <c r="F1623" s="38"/>
      <c r="G1623" s="41">
        <v>0.34499999999999997</v>
      </c>
      <c r="H1623" s="38"/>
      <c r="I1623" s="38"/>
      <c r="J1623" s="38"/>
      <c r="K1623" s="38"/>
      <c r="L1623" s="42">
        <v>82.21</v>
      </c>
    </row>
    <row r="1624" spans="1:83" ht="28.5" x14ac:dyDescent="0.2">
      <c r="A1624" s="36"/>
      <c r="B1624" s="36" t="s">
        <v>515</v>
      </c>
      <c r="C1624" s="36" t="s">
        <v>516</v>
      </c>
      <c r="D1624" s="37" t="s">
        <v>517</v>
      </c>
      <c r="E1624" s="38">
        <v>0.3</v>
      </c>
      <c r="F1624" s="35">
        <v>1.1499999999999999</v>
      </c>
      <c r="G1624" s="38">
        <v>0.34499999999999997</v>
      </c>
      <c r="H1624" s="40"/>
      <c r="I1624" s="39"/>
      <c r="J1624" s="40">
        <v>238.28</v>
      </c>
      <c r="K1624" s="36"/>
      <c r="L1624" s="40">
        <v>82.21</v>
      </c>
    </row>
    <row r="1625" spans="1:83" ht="15" x14ac:dyDescent="0.2">
      <c r="A1625" s="35"/>
      <c r="B1625" s="38">
        <v>2</v>
      </c>
      <c r="C1625" s="35" t="s">
        <v>755</v>
      </c>
      <c r="D1625" s="37"/>
      <c r="E1625" s="41"/>
      <c r="F1625" s="38"/>
      <c r="G1625" s="41"/>
      <c r="H1625" s="38"/>
      <c r="I1625" s="38"/>
      <c r="J1625" s="38"/>
      <c r="K1625" s="38"/>
      <c r="L1625" s="42">
        <v>106.90999999999998</v>
      </c>
    </row>
    <row r="1626" spans="1:83" ht="15" x14ac:dyDescent="0.2">
      <c r="A1626" s="35"/>
      <c r="B1626" s="38"/>
      <c r="C1626" s="35" t="s">
        <v>758</v>
      </c>
      <c r="D1626" s="37" t="s">
        <v>517</v>
      </c>
      <c r="E1626" s="41"/>
      <c r="F1626" s="38"/>
      <c r="G1626" s="41">
        <v>0.36799999999999999</v>
      </c>
      <c r="H1626" s="38"/>
      <c r="I1626" s="38"/>
      <c r="J1626" s="38"/>
      <c r="K1626" s="38"/>
      <c r="L1626" s="42">
        <v>51.54</v>
      </c>
      <c r="CE1626">
        <v>1</v>
      </c>
    </row>
    <row r="1627" spans="1:83" ht="28.5" x14ac:dyDescent="0.2">
      <c r="A1627" s="36"/>
      <c r="B1627" s="36" t="s">
        <v>522</v>
      </c>
      <c r="C1627" s="36" t="s">
        <v>523</v>
      </c>
      <c r="D1627" s="37" t="s">
        <v>520</v>
      </c>
      <c r="E1627" s="38">
        <v>0.16</v>
      </c>
      <c r="F1627" s="35">
        <v>1.1499999999999999</v>
      </c>
      <c r="G1627" s="38">
        <v>0.184</v>
      </c>
      <c r="H1627" s="40"/>
      <c r="I1627" s="39"/>
      <c r="J1627" s="40">
        <v>12.95</v>
      </c>
      <c r="K1627" s="36"/>
      <c r="L1627" s="40">
        <v>2.38</v>
      </c>
    </row>
    <row r="1628" spans="1:83" ht="28.5" x14ac:dyDescent="0.2">
      <c r="A1628" s="36"/>
      <c r="B1628" s="36" t="s">
        <v>524</v>
      </c>
      <c r="C1628" s="36" t="s">
        <v>525</v>
      </c>
      <c r="D1628" s="37" t="s">
        <v>520</v>
      </c>
      <c r="E1628" s="38">
        <v>0.16</v>
      </c>
      <c r="F1628" s="35">
        <v>1.1499999999999999</v>
      </c>
      <c r="G1628" s="38">
        <v>0.184</v>
      </c>
      <c r="H1628" s="40"/>
      <c r="I1628" s="39"/>
      <c r="J1628" s="40">
        <v>568.08000000000004</v>
      </c>
      <c r="K1628" s="36"/>
      <c r="L1628" s="40">
        <v>104.53</v>
      </c>
    </row>
    <row r="1629" spans="1:83" ht="28.5" x14ac:dyDescent="0.2">
      <c r="A1629" s="36"/>
      <c r="B1629" s="36" t="s">
        <v>526</v>
      </c>
      <c r="C1629" s="43" t="s">
        <v>757</v>
      </c>
      <c r="D1629" s="44" t="s">
        <v>517</v>
      </c>
      <c r="E1629" s="45">
        <v>0.16</v>
      </c>
      <c r="F1629" s="46">
        <v>1.1499999999999999</v>
      </c>
      <c r="G1629" s="45">
        <v>0.184</v>
      </c>
      <c r="H1629" s="47"/>
      <c r="I1629" s="48"/>
      <c r="J1629" s="47">
        <v>280.08999999999997</v>
      </c>
      <c r="K1629" s="43"/>
      <c r="L1629" s="47">
        <v>51.54</v>
      </c>
      <c r="CE1629">
        <v>1</v>
      </c>
    </row>
    <row r="1630" spans="1:83" ht="15" x14ac:dyDescent="0.2">
      <c r="A1630" s="36"/>
      <c r="B1630" s="36"/>
      <c r="C1630" s="50" t="s">
        <v>759</v>
      </c>
      <c r="D1630" s="37"/>
      <c r="E1630" s="38"/>
      <c r="F1630" s="35"/>
      <c r="G1630" s="38"/>
      <c r="H1630" s="40"/>
      <c r="I1630" s="39"/>
      <c r="J1630" s="40"/>
      <c r="K1630" s="36"/>
      <c r="L1630" s="40">
        <v>240.65999999999997</v>
      </c>
    </row>
    <row r="1631" spans="1:83" ht="14.25" x14ac:dyDescent="0.2">
      <c r="A1631" s="36"/>
      <c r="B1631" s="36"/>
      <c r="C1631" s="36" t="s">
        <v>760</v>
      </c>
      <c r="D1631" s="37"/>
      <c r="E1631" s="38"/>
      <c r="F1631" s="35"/>
      <c r="G1631" s="38"/>
      <c r="H1631" s="40"/>
      <c r="I1631" s="39"/>
      <c r="J1631" s="40"/>
      <c r="K1631" s="36"/>
      <c r="L1631" s="40">
        <v>133.75</v>
      </c>
    </row>
    <row r="1632" spans="1:83" ht="14.25" x14ac:dyDescent="0.2">
      <c r="A1632" s="36"/>
      <c r="B1632" s="36" t="s">
        <v>6</v>
      </c>
      <c r="C1632" s="36" t="s">
        <v>761</v>
      </c>
      <c r="D1632" s="37" t="s">
        <v>707</v>
      </c>
      <c r="E1632" s="38">
        <v>103</v>
      </c>
      <c r="F1632" s="35"/>
      <c r="G1632" s="38">
        <v>103</v>
      </c>
      <c r="H1632" s="40"/>
      <c r="I1632" s="39"/>
      <c r="J1632" s="40"/>
      <c r="K1632" s="36"/>
      <c r="L1632" s="40">
        <v>137.76</v>
      </c>
    </row>
    <row r="1633" spans="1:83" ht="14.25" x14ac:dyDescent="0.2">
      <c r="A1633" s="43"/>
      <c r="B1633" s="43" t="s">
        <v>7</v>
      </c>
      <c r="C1633" s="43" t="s">
        <v>762</v>
      </c>
      <c r="D1633" s="44" t="s">
        <v>707</v>
      </c>
      <c r="E1633" s="45">
        <v>60</v>
      </c>
      <c r="F1633" s="46"/>
      <c r="G1633" s="45">
        <v>60</v>
      </c>
      <c r="H1633" s="47"/>
      <c r="I1633" s="48"/>
      <c r="J1633" s="47"/>
      <c r="K1633" s="43"/>
      <c r="L1633" s="47">
        <v>80.25</v>
      </c>
    </row>
    <row r="1634" spans="1:83" ht="15" x14ac:dyDescent="0.2">
      <c r="C1634" s="86" t="s">
        <v>763</v>
      </c>
      <c r="D1634" s="86"/>
      <c r="E1634" s="86"/>
      <c r="F1634" s="86"/>
      <c r="G1634" s="86"/>
      <c r="H1634" s="86"/>
      <c r="I1634" s="87">
        <v>458.67</v>
      </c>
      <c r="J1634" s="87"/>
      <c r="K1634" s="87">
        <v>458.67</v>
      </c>
      <c r="L1634" s="87"/>
      <c r="AD1634">
        <v>533.91999999999996</v>
      </c>
      <c r="AE1634">
        <v>311.02</v>
      </c>
      <c r="AN1634" s="49">
        <v>458.67</v>
      </c>
      <c r="AO1634" s="49">
        <v>106.90999999999998</v>
      </c>
      <c r="AQ1634" t="s">
        <v>764</v>
      </c>
      <c r="AR1634" s="49">
        <v>82.21</v>
      </c>
      <c r="AT1634" s="49">
        <v>51.54</v>
      </c>
      <c r="AV1634" t="s">
        <v>764</v>
      </c>
      <c r="AW1634">
        <v>0</v>
      </c>
      <c r="AZ1634">
        <v>137.76</v>
      </c>
      <c r="BA1634">
        <v>80.25</v>
      </c>
      <c r="CD1634">
        <v>1</v>
      </c>
    </row>
    <row r="1635" spans="1:83" ht="108" x14ac:dyDescent="0.2">
      <c r="A1635" s="34" t="s">
        <v>429</v>
      </c>
      <c r="B1635" s="36" t="s">
        <v>777</v>
      </c>
      <c r="C1635" s="36" t="s">
        <v>778</v>
      </c>
      <c r="D1635" s="37" t="s">
        <v>5</v>
      </c>
      <c r="E1635" s="38">
        <v>1</v>
      </c>
      <c r="F1635" s="35"/>
      <c r="G1635" s="38">
        <v>1</v>
      </c>
      <c r="H1635" s="40"/>
      <c r="I1635" s="39"/>
      <c r="J1635" s="40"/>
      <c r="K1635" s="36"/>
      <c r="L1635" s="40"/>
    </row>
    <row r="1636" spans="1:83" ht="15" x14ac:dyDescent="0.2">
      <c r="A1636" s="35"/>
      <c r="B1636" s="38">
        <v>1</v>
      </c>
      <c r="C1636" s="35" t="s">
        <v>754</v>
      </c>
      <c r="D1636" s="37" t="s">
        <v>517</v>
      </c>
      <c r="E1636" s="41"/>
      <c r="F1636" s="38"/>
      <c r="G1636" s="41">
        <v>8.9124999999999996</v>
      </c>
      <c r="H1636" s="38"/>
      <c r="I1636" s="38"/>
      <c r="J1636" s="38"/>
      <c r="K1636" s="38"/>
      <c r="L1636" s="42">
        <v>2300.67</v>
      </c>
    </row>
    <row r="1637" spans="1:83" ht="28.5" x14ac:dyDescent="0.2">
      <c r="A1637" s="36"/>
      <c r="B1637" s="36" t="s">
        <v>527</v>
      </c>
      <c r="C1637" s="36" t="s">
        <v>528</v>
      </c>
      <c r="D1637" s="37" t="s">
        <v>517</v>
      </c>
      <c r="E1637" s="38">
        <v>7.75</v>
      </c>
      <c r="F1637" s="35">
        <v>1.1499999999999999</v>
      </c>
      <c r="G1637" s="38">
        <v>8.9124999999999996</v>
      </c>
      <c r="H1637" s="40"/>
      <c r="I1637" s="39"/>
      <c r="J1637" s="40">
        <v>258.14</v>
      </c>
      <c r="K1637" s="36"/>
      <c r="L1637" s="40">
        <v>2300.67</v>
      </c>
    </row>
    <row r="1638" spans="1:83" ht="15" x14ac:dyDescent="0.2">
      <c r="A1638" s="35"/>
      <c r="B1638" s="38">
        <v>2</v>
      </c>
      <c r="C1638" s="35" t="s">
        <v>755</v>
      </c>
      <c r="D1638" s="37"/>
      <c r="E1638" s="41"/>
      <c r="F1638" s="38"/>
      <c r="G1638" s="41"/>
      <c r="H1638" s="38"/>
      <c r="I1638" s="38"/>
      <c r="J1638" s="38"/>
      <c r="K1638" s="38"/>
      <c r="L1638" s="42">
        <v>3750.09</v>
      </c>
    </row>
    <row r="1639" spans="1:83" ht="15" x14ac:dyDescent="0.2">
      <c r="A1639" s="35"/>
      <c r="B1639" s="38"/>
      <c r="C1639" s="35" t="s">
        <v>758</v>
      </c>
      <c r="D1639" s="37" t="s">
        <v>517</v>
      </c>
      <c r="E1639" s="41"/>
      <c r="F1639" s="38"/>
      <c r="G1639" s="41">
        <v>2.4495</v>
      </c>
      <c r="H1639" s="38"/>
      <c r="I1639" s="38"/>
      <c r="J1639" s="38"/>
      <c r="K1639" s="38"/>
      <c r="L1639" s="42">
        <v>764.43000000000006</v>
      </c>
      <c r="CE1639">
        <v>1</v>
      </c>
    </row>
    <row r="1640" spans="1:83" ht="42.75" x14ac:dyDescent="0.2">
      <c r="A1640" s="36"/>
      <c r="B1640" s="36" t="s">
        <v>529</v>
      </c>
      <c r="C1640" s="36" t="s">
        <v>530</v>
      </c>
      <c r="D1640" s="37" t="s">
        <v>520</v>
      </c>
      <c r="E1640" s="38">
        <v>1.63</v>
      </c>
      <c r="F1640" s="35">
        <v>1.1499999999999999</v>
      </c>
      <c r="G1640" s="38">
        <v>1.8745000000000001</v>
      </c>
      <c r="H1640" s="40"/>
      <c r="I1640" s="39"/>
      <c r="J1640" s="40">
        <v>1832.19</v>
      </c>
      <c r="K1640" s="36"/>
      <c r="L1640" s="40">
        <v>3434.44</v>
      </c>
    </row>
    <row r="1641" spans="1:83" ht="28.5" x14ac:dyDescent="0.2">
      <c r="A1641" s="36"/>
      <c r="B1641" s="36" t="s">
        <v>531</v>
      </c>
      <c r="C1641" s="36" t="s">
        <v>773</v>
      </c>
      <c r="D1641" s="37" t="s">
        <v>517</v>
      </c>
      <c r="E1641" s="38">
        <v>1.63</v>
      </c>
      <c r="F1641" s="35">
        <v>1.1499999999999999</v>
      </c>
      <c r="G1641" s="38">
        <v>1.8745000000000001</v>
      </c>
      <c r="H1641" s="40"/>
      <c r="I1641" s="39"/>
      <c r="J1641" s="40">
        <v>321.89</v>
      </c>
      <c r="K1641" s="36"/>
      <c r="L1641" s="40">
        <v>603.38</v>
      </c>
      <c r="CE1641">
        <v>1</v>
      </c>
    </row>
    <row r="1642" spans="1:83" ht="28.5" x14ac:dyDescent="0.2">
      <c r="A1642" s="36"/>
      <c r="B1642" s="36" t="s">
        <v>532</v>
      </c>
      <c r="C1642" s="36" t="s">
        <v>533</v>
      </c>
      <c r="D1642" s="37" t="s">
        <v>520</v>
      </c>
      <c r="E1642" s="38">
        <v>0.5</v>
      </c>
      <c r="F1642" s="35">
        <v>1.1499999999999999</v>
      </c>
      <c r="G1642" s="38">
        <v>0.57499999999999996</v>
      </c>
      <c r="H1642" s="40"/>
      <c r="I1642" s="39"/>
      <c r="J1642" s="40">
        <v>548.96</v>
      </c>
      <c r="K1642" s="36"/>
      <c r="L1642" s="40">
        <v>315.64999999999998</v>
      </c>
    </row>
    <row r="1643" spans="1:83" ht="28.5" x14ac:dyDescent="0.2">
      <c r="A1643" s="36"/>
      <c r="B1643" s="36" t="s">
        <v>526</v>
      </c>
      <c r="C1643" s="36" t="s">
        <v>757</v>
      </c>
      <c r="D1643" s="37" t="s">
        <v>517</v>
      </c>
      <c r="E1643" s="38">
        <v>0.5</v>
      </c>
      <c r="F1643" s="35">
        <v>1.1499999999999999</v>
      </c>
      <c r="G1643" s="38">
        <v>0.57499999999999996</v>
      </c>
      <c r="H1643" s="40"/>
      <c r="I1643" s="39"/>
      <c r="J1643" s="40">
        <v>280.08999999999997</v>
      </c>
      <c r="K1643" s="36"/>
      <c r="L1643" s="40">
        <v>161.05000000000001</v>
      </c>
      <c r="CE1643">
        <v>1</v>
      </c>
    </row>
    <row r="1644" spans="1:83" ht="15" x14ac:dyDescent="0.2">
      <c r="A1644" s="35"/>
      <c r="B1644" s="38">
        <v>4</v>
      </c>
      <c r="C1644" s="35" t="s">
        <v>774</v>
      </c>
      <c r="D1644" s="37"/>
      <c r="E1644" s="41"/>
      <c r="F1644" s="38"/>
      <c r="G1644" s="41"/>
      <c r="H1644" s="38"/>
      <c r="I1644" s="38"/>
      <c r="J1644" s="38"/>
      <c r="K1644" s="38"/>
      <c r="L1644" s="42">
        <v>246.2</v>
      </c>
    </row>
    <row r="1645" spans="1:83" ht="14.25" x14ac:dyDescent="0.2">
      <c r="A1645" s="36"/>
      <c r="B1645" s="36" t="s">
        <v>534</v>
      </c>
      <c r="C1645" s="36" t="s">
        <v>535</v>
      </c>
      <c r="D1645" s="37" t="s">
        <v>258</v>
      </c>
      <c r="E1645" s="38">
        <v>0.1</v>
      </c>
      <c r="F1645" s="35"/>
      <c r="G1645" s="38">
        <v>0.1</v>
      </c>
      <c r="H1645" s="40">
        <v>238.29</v>
      </c>
      <c r="I1645" s="39">
        <v>1.72</v>
      </c>
      <c r="J1645" s="40">
        <v>409.86</v>
      </c>
      <c r="K1645" s="36"/>
      <c r="L1645" s="40">
        <v>40.99</v>
      </c>
    </row>
    <row r="1646" spans="1:83" ht="14.25" x14ac:dyDescent="0.2">
      <c r="A1646" s="36"/>
      <c r="B1646" s="36" t="s">
        <v>536</v>
      </c>
      <c r="C1646" s="36" t="s">
        <v>537</v>
      </c>
      <c r="D1646" s="37" t="s">
        <v>258</v>
      </c>
      <c r="E1646" s="38">
        <v>0.03</v>
      </c>
      <c r="F1646" s="35"/>
      <c r="G1646" s="38">
        <v>0.03</v>
      </c>
      <c r="H1646" s="40">
        <v>80.02</v>
      </c>
      <c r="I1646" s="39">
        <v>1.72</v>
      </c>
      <c r="J1646" s="40">
        <v>137.63</v>
      </c>
      <c r="K1646" s="36"/>
      <c r="L1646" s="40">
        <v>4.13</v>
      </c>
    </row>
    <row r="1647" spans="1:83" ht="14.25" x14ac:dyDescent="0.2">
      <c r="A1647" s="36"/>
      <c r="B1647" s="36" t="s">
        <v>538</v>
      </c>
      <c r="C1647" s="36" t="s">
        <v>539</v>
      </c>
      <c r="D1647" s="37" t="s">
        <v>258</v>
      </c>
      <c r="E1647" s="38">
        <v>0.02</v>
      </c>
      <c r="F1647" s="35"/>
      <c r="G1647" s="38">
        <v>0.02</v>
      </c>
      <c r="H1647" s="40">
        <v>56.11</v>
      </c>
      <c r="I1647" s="39">
        <v>1.59</v>
      </c>
      <c r="J1647" s="40">
        <v>89.21</v>
      </c>
      <c r="K1647" s="36"/>
      <c r="L1647" s="40">
        <v>1.78</v>
      </c>
    </row>
    <row r="1648" spans="1:83" ht="14.25" x14ac:dyDescent="0.2">
      <c r="A1648" s="36"/>
      <c r="B1648" s="36" t="s">
        <v>540</v>
      </c>
      <c r="C1648" s="36" t="s">
        <v>541</v>
      </c>
      <c r="D1648" s="37" t="s">
        <v>117</v>
      </c>
      <c r="E1648" s="38">
        <v>4.0000000000000002E-4</v>
      </c>
      <c r="F1648" s="35"/>
      <c r="G1648" s="38">
        <v>4.0000000000000002E-4</v>
      </c>
      <c r="H1648" s="40">
        <v>61265.39</v>
      </c>
      <c r="I1648" s="39">
        <v>1.33</v>
      </c>
      <c r="J1648" s="40">
        <v>81482.97</v>
      </c>
      <c r="K1648" s="36"/>
      <c r="L1648" s="40">
        <v>32.590000000000003</v>
      </c>
    </row>
    <row r="1649" spans="1:82" ht="14.25" x14ac:dyDescent="0.2">
      <c r="A1649" s="36"/>
      <c r="B1649" s="36" t="s">
        <v>542</v>
      </c>
      <c r="C1649" s="36" t="s">
        <v>543</v>
      </c>
      <c r="D1649" s="37" t="s">
        <v>117</v>
      </c>
      <c r="E1649" s="38">
        <v>1E-4</v>
      </c>
      <c r="F1649" s="35"/>
      <c r="G1649" s="38">
        <v>1E-4</v>
      </c>
      <c r="H1649" s="40">
        <v>80020.98</v>
      </c>
      <c r="I1649" s="39">
        <v>1.03</v>
      </c>
      <c r="J1649" s="40">
        <v>82421.61</v>
      </c>
      <c r="K1649" s="36"/>
      <c r="L1649" s="40">
        <v>8.24</v>
      </c>
    </row>
    <row r="1650" spans="1:82" ht="14.25" x14ac:dyDescent="0.2">
      <c r="A1650" s="36"/>
      <c r="B1650" s="36" t="s">
        <v>544</v>
      </c>
      <c r="C1650" s="43" t="s">
        <v>545</v>
      </c>
      <c r="D1650" s="44" t="s">
        <v>130</v>
      </c>
      <c r="E1650" s="45">
        <v>0.12</v>
      </c>
      <c r="F1650" s="46"/>
      <c r="G1650" s="45">
        <v>0.12</v>
      </c>
      <c r="H1650" s="47">
        <v>1031.73</v>
      </c>
      <c r="I1650" s="48">
        <v>1.28</v>
      </c>
      <c r="J1650" s="47">
        <v>1320.61</v>
      </c>
      <c r="K1650" s="43"/>
      <c r="L1650" s="47">
        <v>158.47</v>
      </c>
    </row>
    <row r="1651" spans="1:82" ht="15" x14ac:dyDescent="0.2">
      <c r="A1651" s="36"/>
      <c r="B1651" s="36"/>
      <c r="C1651" s="50" t="s">
        <v>759</v>
      </c>
      <c r="D1651" s="37"/>
      <c r="E1651" s="38"/>
      <c r="F1651" s="35"/>
      <c r="G1651" s="38"/>
      <c r="H1651" s="40"/>
      <c r="I1651" s="39"/>
      <c r="J1651" s="40"/>
      <c r="K1651" s="36"/>
      <c r="L1651" s="40">
        <v>7061.39</v>
      </c>
    </row>
    <row r="1652" spans="1:82" ht="14.25" x14ac:dyDescent="0.2">
      <c r="A1652" s="36"/>
      <c r="B1652" s="36"/>
      <c r="C1652" s="36" t="s">
        <v>760</v>
      </c>
      <c r="D1652" s="37"/>
      <c r="E1652" s="38"/>
      <c r="F1652" s="35"/>
      <c r="G1652" s="38"/>
      <c r="H1652" s="40"/>
      <c r="I1652" s="39"/>
      <c r="J1652" s="40"/>
      <c r="K1652" s="36"/>
      <c r="L1652" s="40">
        <v>3065.1000000000004</v>
      </c>
    </row>
    <row r="1653" spans="1:82" ht="14.25" x14ac:dyDescent="0.2">
      <c r="A1653" s="36"/>
      <c r="B1653" s="36" t="s">
        <v>6</v>
      </c>
      <c r="C1653" s="36" t="s">
        <v>761</v>
      </c>
      <c r="D1653" s="37" t="s">
        <v>707</v>
      </c>
      <c r="E1653" s="38">
        <v>103</v>
      </c>
      <c r="F1653" s="35"/>
      <c r="G1653" s="38">
        <v>103</v>
      </c>
      <c r="H1653" s="40"/>
      <c r="I1653" s="39"/>
      <c r="J1653" s="40"/>
      <c r="K1653" s="36"/>
      <c r="L1653" s="40">
        <v>3157.05</v>
      </c>
    </row>
    <row r="1654" spans="1:82" ht="14.25" x14ac:dyDescent="0.2">
      <c r="A1654" s="43"/>
      <c r="B1654" s="43" t="s">
        <v>7</v>
      </c>
      <c r="C1654" s="43" t="s">
        <v>762</v>
      </c>
      <c r="D1654" s="44" t="s">
        <v>707</v>
      </c>
      <c r="E1654" s="45">
        <v>60</v>
      </c>
      <c r="F1654" s="46"/>
      <c r="G1654" s="45">
        <v>60</v>
      </c>
      <c r="H1654" s="47"/>
      <c r="I1654" s="48"/>
      <c r="J1654" s="47"/>
      <c r="K1654" s="43"/>
      <c r="L1654" s="47">
        <v>1839.06</v>
      </c>
    </row>
    <row r="1655" spans="1:82" ht="15" x14ac:dyDescent="0.2">
      <c r="C1655" s="86" t="s">
        <v>763</v>
      </c>
      <c r="D1655" s="86"/>
      <c r="E1655" s="86"/>
      <c r="F1655" s="86"/>
      <c r="G1655" s="86"/>
      <c r="H1655" s="86"/>
      <c r="I1655" s="87">
        <v>12057.5</v>
      </c>
      <c r="J1655" s="87"/>
      <c r="K1655" s="87">
        <v>12057.5</v>
      </c>
      <c r="L1655" s="87"/>
      <c r="AD1655">
        <v>885.92</v>
      </c>
      <c r="AE1655">
        <v>516.07000000000005</v>
      </c>
      <c r="AN1655" s="49">
        <v>12057.5</v>
      </c>
      <c r="AO1655" s="49">
        <v>3750.09</v>
      </c>
      <c r="AQ1655" t="s">
        <v>764</v>
      </c>
      <c r="AR1655" s="49">
        <v>2300.67</v>
      </c>
      <c r="AT1655" s="49">
        <v>764.43000000000006</v>
      </c>
      <c r="AV1655" t="s">
        <v>764</v>
      </c>
      <c r="AW1655" s="49">
        <v>246.2</v>
      </c>
      <c r="AZ1655">
        <v>3157.05</v>
      </c>
      <c r="BA1655">
        <v>1839.06</v>
      </c>
      <c r="CD1655">
        <v>1</v>
      </c>
    </row>
    <row r="1656" spans="1:82" ht="42.75" x14ac:dyDescent="0.2">
      <c r="A1656" s="51" t="s">
        <v>430</v>
      </c>
      <c r="B1656" s="43" t="s">
        <v>13</v>
      </c>
      <c r="C1656" s="43" t="s">
        <v>324</v>
      </c>
      <c r="D1656" s="44" t="s">
        <v>5</v>
      </c>
      <c r="E1656" s="45">
        <v>2</v>
      </c>
      <c r="F1656" s="46"/>
      <c r="G1656" s="45">
        <v>2</v>
      </c>
      <c r="H1656" s="47"/>
      <c r="I1656" s="48"/>
      <c r="J1656" s="47">
        <v>12666.67</v>
      </c>
      <c r="K1656" s="43"/>
      <c r="L1656" s="47">
        <v>25333.34</v>
      </c>
    </row>
    <row r="1657" spans="1:82" ht="15" x14ac:dyDescent="0.2">
      <c r="C1657" s="86" t="s">
        <v>763</v>
      </c>
      <c r="D1657" s="86"/>
      <c r="E1657" s="86"/>
      <c r="F1657" s="86"/>
      <c r="G1657" s="86"/>
      <c r="H1657" s="86"/>
      <c r="I1657" s="87">
        <v>12666.67</v>
      </c>
      <c r="J1657" s="87"/>
      <c r="K1657" s="87">
        <v>25333.34</v>
      </c>
      <c r="L1657" s="87"/>
      <c r="AD1657">
        <v>0</v>
      </c>
      <c r="AE1657">
        <v>0</v>
      </c>
      <c r="AN1657" s="49">
        <v>25333.34</v>
      </c>
      <c r="AO1657">
        <v>0</v>
      </c>
      <c r="AQ1657" t="s">
        <v>764</v>
      </c>
      <c r="AR1657">
        <v>0</v>
      </c>
      <c r="AT1657">
        <v>0</v>
      </c>
      <c r="AV1657" t="s">
        <v>764</v>
      </c>
      <c r="AW1657" s="49">
        <v>25333.34</v>
      </c>
      <c r="AX1657" s="49">
        <v>25333.34</v>
      </c>
      <c r="AZ1657">
        <v>0</v>
      </c>
      <c r="BA1657">
        <v>0</v>
      </c>
      <c r="CD1657">
        <v>1</v>
      </c>
    </row>
    <row r="1658" spans="1:82" ht="42.75" x14ac:dyDescent="0.2">
      <c r="A1658" s="51" t="s">
        <v>431</v>
      </c>
      <c r="B1658" s="43" t="s">
        <v>39</v>
      </c>
      <c r="C1658" s="43" t="s">
        <v>326</v>
      </c>
      <c r="D1658" s="44" t="s">
        <v>5</v>
      </c>
      <c r="E1658" s="45">
        <v>1</v>
      </c>
      <c r="F1658" s="46"/>
      <c r="G1658" s="45">
        <v>1</v>
      </c>
      <c r="H1658" s="47"/>
      <c r="I1658" s="48"/>
      <c r="J1658" s="47">
        <v>2218.33</v>
      </c>
      <c r="K1658" s="43"/>
      <c r="L1658" s="47">
        <v>2218.33</v>
      </c>
    </row>
    <row r="1659" spans="1:82" ht="15" x14ac:dyDescent="0.2">
      <c r="C1659" s="86" t="s">
        <v>763</v>
      </c>
      <c r="D1659" s="86"/>
      <c r="E1659" s="86"/>
      <c r="F1659" s="86"/>
      <c r="G1659" s="86"/>
      <c r="H1659" s="86"/>
      <c r="I1659" s="87">
        <v>2218.33</v>
      </c>
      <c r="J1659" s="87"/>
      <c r="K1659" s="87">
        <v>2218.33</v>
      </c>
      <c r="L1659" s="87"/>
      <c r="AD1659">
        <v>0</v>
      </c>
      <c r="AE1659">
        <v>0</v>
      </c>
      <c r="AN1659" s="49">
        <v>2218.33</v>
      </c>
      <c r="AO1659">
        <v>0</v>
      </c>
      <c r="AQ1659" t="s">
        <v>764</v>
      </c>
      <c r="AR1659">
        <v>0</v>
      </c>
      <c r="AT1659">
        <v>0</v>
      </c>
      <c r="AV1659" t="s">
        <v>764</v>
      </c>
      <c r="AW1659" s="49">
        <v>2218.33</v>
      </c>
      <c r="AX1659" s="49">
        <v>2218.33</v>
      </c>
      <c r="AZ1659">
        <v>0</v>
      </c>
      <c r="BA1659">
        <v>0</v>
      </c>
      <c r="CD1659">
        <v>1</v>
      </c>
    </row>
    <row r="1660" spans="1:82" ht="93.75" x14ac:dyDescent="0.2">
      <c r="A1660" s="34" t="s">
        <v>432</v>
      </c>
      <c r="B1660" s="36" t="s">
        <v>883</v>
      </c>
      <c r="C1660" s="36" t="s">
        <v>884</v>
      </c>
      <c r="D1660" s="37" t="s">
        <v>273</v>
      </c>
      <c r="E1660" s="38">
        <v>7.5000000000000002E-4</v>
      </c>
      <c r="F1660" s="35"/>
      <c r="G1660" s="38">
        <v>7.5000000000000002E-4</v>
      </c>
      <c r="H1660" s="40"/>
      <c r="I1660" s="39"/>
      <c r="J1660" s="40"/>
      <c r="K1660" s="36"/>
      <c r="L1660" s="40"/>
    </row>
    <row r="1661" spans="1:82" x14ac:dyDescent="0.2">
      <c r="C1661" s="52" t="s">
        <v>1044</v>
      </c>
    </row>
    <row r="1662" spans="1:82" ht="15" x14ac:dyDescent="0.2">
      <c r="A1662" s="35"/>
      <c r="B1662" s="38">
        <v>1</v>
      </c>
      <c r="C1662" s="35" t="s">
        <v>754</v>
      </c>
      <c r="D1662" s="37" t="s">
        <v>517</v>
      </c>
      <c r="E1662" s="41"/>
      <c r="F1662" s="38"/>
      <c r="G1662" s="41">
        <v>0.132825</v>
      </c>
      <c r="H1662" s="38"/>
      <c r="I1662" s="38"/>
      <c r="J1662" s="38"/>
      <c r="K1662" s="38"/>
      <c r="L1662" s="42">
        <v>30.26</v>
      </c>
    </row>
    <row r="1663" spans="1:82" ht="28.5" x14ac:dyDescent="0.2">
      <c r="A1663" s="36"/>
      <c r="B1663" s="36" t="s">
        <v>550</v>
      </c>
      <c r="C1663" s="43" t="s">
        <v>551</v>
      </c>
      <c r="D1663" s="44" t="s">
        <v>517</v>
      </c>
      <c r="E1663" s="45">
        <v>154</v>
      </c>
      <c r="F1663" s="46">
        <v>1.1499999999999999</v>
      </c>
      <c r="G1663" s="45">
        <v>0.132825</v>
      </c>
      <c r="H1663" s="47"/>
      <c r="I1663" s="48"/>
      <c r="J1663" s="47">
        <v>227.83</v>
      </c>
      <c r="K1663" s="43"/>
      <c r="L1663" s="47">
        <v>30.26</v>
      </c>
    </row>
    <row r="1664" spans="1:82" ht="15" x14ac:dyDescent="0.2">
      <c r="A1664" s="36"/>
      <c r="B1664" s="36"/>
      <c r="C1664" s="50" t="s">
        <v>759</v>
      </c>
      <c r="D1664" s="37"/>
      <c r="E1664" s="38"/>
      <c r="F1664" s="35"/>
      <c r="G1664" s="38"/>
      <c r="H1664" s="40"/>
      <c r="I1664" s="39"/>
      <c r="J1664" s="40"/>
      <c r="K1664" s="36"/>
      <c r="L1664" s="40">
        <v>30.26</v>
      </c>
    </row>
    <row r="1665" spans="1:83" ht="14.25" x14ac:dyDescent="0.2">
      <c r="A1665" s="36"/>
      <c r="B1665" s="36"/>
      <c r="C1665" s="36" t="s">
        <v>760</v>
      </c>
      <c r="D1665" s="37"/>
      <c r="E1665" s="38"/>
      <c r="F1665" s="35"/>
      <c r="G1665" s="38"/>
      <c r="H1665" s="40"/>
      <c r="I1665" s="39"/>
      <c r="J1665" s="40"/>
      <c r="K1665" s="36"/>
      <c r="L1665" s="40">
        <v>30.26</v>
      </c>
    </row>
    <row r="1666" spans="1:83" ht="28.5" x14ac:dyDescent="0.2">
      <c r="A1666" s="36"/>
      <c r="B1666" s="36" t="s">
        <v>274</v>
      </c>
      <c r="C1666" s="36" t="s">
        <v>849</v>
      </c>
      <c r="D1666" s="37" t="s">
        <v>707</v>
      </c>
      <c r="E1666" s="38">
        <v>89</v>
      </c>
      <c r="F1666" s="35"/>
      <c r="G1666" s="38">
        <v>89</v>
      </c>
      <c r="H1666" s="40"/>
      <c r="I1666" s="39"/>
      <c r="J1666" s="40"/>
      <c r="K1666" s="36"/>
      <c r="L1666" s="40">
        <v>26.93</v>
      </c>
    </row>
    <row r="1667" spans="1:83" ht="28.5" x14ac:dyDescent="0.2">
      <c r="A1667" s="43"/>
      <c r="B1667" s="43" t="s">
        <v>275</v>
      </c>
      <c r="C1667" s="43" t="s">
        <v>850</v>
      </c>
      <c r="D1667" s="44" t="s">
        <v>707</v>
      </c>
      <c r="E1667" s="45">
        <v>40</v>
      </c>
      <c r="F1667" s="46"/>
      <c r="G1667" s="45">
        <v>40</v>
      </c>
      <c r="H1667" s="47"/>
      <c r="I1667" s="48"/>
      <c r="J1667" s="47"/>
      <c r="K1667" s="43"/>
      <c r="L1667" s="47">
        <v>12.1</v>
      </c>
    </row>
    <row r="1668" spans="1:83" ht="15" x14ac:dyDescent="0.2">
      <c r="C1668" s="86" t="s">
        <v>763</v>
      </c>
      <c r="D1668" s="86"/>
      <c r="E1668" s="86"/>
      <c r="F1668" s="86"/>
      <c r="G1668" s="86"/>
      <c r="H1668" s="86"/>
      <c r="I1668" s="87">
        <v>92386.666666666657</v>
      </c>
      <c r="J1668" s="87"/>
      <c r="K1668" s="87">
        <v>69.289999999999992</v>
      </c>
      <c r="L1668" s="87"/>
      <c r="AD1668">
        <v>0.15</v>
      </c>
      <c r="AE1668">
        <v>7.0000000000000007E-2</v>
      </c>
      <c r="AN1668" s="49">
        <v>69.289999999999992</v>
      </c>
      <c r="AO1668">
        <v>0</v>
      </c>
      <c r="AQ1668" t="s">
        <v>764</v>
      </c>
      <c r="AR1668" s="49">
        <v>30.26</v>
      </c>
      <c r="AT1668">
        <v>0</v>
      </c>
      <c r="AV1668" t="s">
        <v>764</v>
      </c>
      <c r="AW1668">
        <v>0</v>
      </c>
      <c r="AZ1668">
        <v>26.93</v>
      </c>
      <c r="BA1668">
        <v>12.1</v>
      </c>
      <c r="CD1668">
        <v>1</v>
      </c>
    </row>
    <row r="1669" spans="1:83" ht="79.5" x14ac:dyDescent="0.2">
      <c r="A1669" s="34" t="s">
        <v>433</v>
      </c>
      <c r="B1669" s="36" t="s">
        <v>793</v>
      </c>
      <c r="C1669" s="36" t="s">
        <v>794</v>
      </c>
      <c r="D1669" s="37" t="s">
        <v>5</v>
      </c>
      <c r="E1669" s="38">
        <v>3</v>
      </c>
      <c r="F1669" s="35"/>
      <c r="G1669" s="38">
        <v>3</v>
      </c>
      <c r="H1669" s="40"/>
      <c r="I1669" s="39"/>
      <c r="J1669" s="40"/>
      <c r="K1669" s="36"/>
      <c r="L1669" s="40"/>
    </row>
    <row r="1670" spans="1:83" ht="15" x14ac:dyDescent="0.2">
      <c r="A1670" s="35"/>
      <c r="B1670" s="38">
        <v>1</v>
      </c>
      <c r="C1670" s="35" t="s">
        <v>754</v>
      </c>
      <c r="D1670" s="37" t="s">
        <v>517</v>
      </c>
      <c r="E1670" s="41"/>
      <c r="F1670" s="38"/>
      <c r="G1670" s="41">
        <v>2.3115000000000001</v>
      </c>
      <c r="H1670" s="38"/>
      <c r="I1670" s="38"/>
      <c r="J1670" s="38"/>
      <c r="K1670" s="38"/>
      <c r="L1670" s="42">
        <v>570.11</v>
      </c>
    </row>
    <row r="1671" spans="1:83" ht="28.5" x14ac:dyDescent="0.2">
      <c r="A1671" s="36"/>
      <c r="B1671" s="36" t="s">
        <v>554</v>
      </c>
      <c r="C1671" s="36" t="s">
        <v>555</v>
      </c>
      <c r="D1671" s="37" t="s">
        <v>517</v>
      </c>
      <c r="E1671" s="38">
        <v>0.67</v>
      </c>
      <c r="F1671" s="35">
        <v>1.1499999999999999</v>
      </c>
      <c r="G1671" s="38">
        <v>2.3115000000000001</v>
      </c>
      <c r="H1671" s="40"/>
      <c r="I1671" s="39"/>
      <c r="J1671" s="40">
        <v>246.64</v>
      </c>
      <c r="K1671" s="36"/>
      <c r="L1671" s="40">
        <v>570.11</v>
      </c>
    </row>
    <row r="1672" spans="1:83" ht="15" x14ac:dyDescent="0.2">
      <c r="A1672" s="35"/>
      <c r="B1672" s="38">
        <v>2</v>
      </c>
      <c r="C1672" s="35" t="s">
        <v>755</v>
      </c>
      <c r="D1672" s="37"/>
      <c r="E1672" s="41"/>
      <c r="F1672" s="38"/>
      <c r="G1672" s="41"/>
      <c r="H1672" s="38"/>
      <c r="I1672" s="38"/>
      <c r="J1672" s="38"/>
      <c r="K1672" s="38"/>
      <c r="L1672" s="42">
        <v>40.29</v>
      </c>
    </row>
    <row r="1673" spans="1:83" ht="15" x14ac:dyDescent="0.2">
      <c r="A1673" s="35"/>
      <c r="B1673" s="38"/>
      <c r="C1673" s="35" t="s">
        <v>758</v>
      </c>
      <c r="D1673" s="37" t="s">
        <v>517</v>
      </c>
      <c r="E1673" s="41"/>
      <c r="F1673" s="38"/>
      <c r="G1673" s="41">
        <v>0.41399999999999998</v>
      </c>
      <c r="H1673" s="38"/>
      <c r="I1673" s="38"/>
      <c r="J1673" s="38"/>
      <c r="K1673" s="38"/>
      <c r="L1673" s="42">
        <v>0</v>
      </c>
      <c r="CE1673">
        <v>1</v>
      </c>
    </row>
    <row r="1674" spans="1:83" ht="57" x14ac:dyDescent="0.2">
      <c r="A1674" s="36"/>
      <c r="B1674" s="36" t="s">
        <v>556</v>
      </c>
      <c r="C1674" s="36" t="s">
        <v>557</v>
      </c>
      <c r="D1674" s="37" t="s">
        <v>520</v>
      </c>
      <c r="E1674" s="38">
        <v>0.12</v>
      </c>
      <c r="F1674" s="35">
        <v>1.1499999999999999</v>
      </c>
      <c r="G1674" s="38">
        <v>0.41399999999999998</v>
      </c>
      <c r="H1674" s="40"/>
      <c r="I1674" s="39"/>
      <c r="J1674" s="40">
        <v>97.32</v>
      </c>
      <c r="K1674" s="36"/>
      <c r="L1674" s="40">
        <v>40.29</v>
      </c>
    </row>
    <row r="1675" spans="1:83" ht="15" x14ac:dyDescent="0.2">
      <c r="A1675" s="35"/>
      <c r="B1675" s="38">
        <v>4</v>
      </c>
      <c r="C1675" s="35" t="s">
        <v>774</v>
      </c>
      <c r="D1675" s="37"/>
      <c r="E1675" s="41"/>
      <c r="F1675" s="38"/>
      <c r="G1675" s="41"/>
      <c r="H1675" s="38"/>
      <c r="I1675" s="38"/>
      <c r="J1675" s="38"/>
      <c r="K1675" s="38"/>
      <c r="L1675" s="42">
        <v>774.61</v>
      </c>
    </row>
    <row r="1676" spans="1:83" ht="57" x14ac:dyDescent="0.2">
      <c r="A1676" s="36"/>
      <c r="B1676" s="36" t="s">
        <v>558</v>
      </c>
      <c r="C1676" s="36" t="s">
        <v>559</v>
      </c>
      <c r="D1676" s="37" t="s">
        <v>258</v>
      </c>
      <c r="E1676" s="38">
        <v>0.03</v>
      </c>
      <c r="F1676" s="35"/>
      <c r="G1676" s="38">
        <v>0.09</v>
      </c>
      <c r="H1676" s="40">
        <v>155.63</v>
      </c>
      <c r="I1676" s="39">
        <v>1.02</v>
      </c>
      <c r="J1676" s="40">
        <v>158.74</v>
      </c>
      <c r="K1676" s="36"/>
      <c r="L1676" s="40">
        <v>14.29</v>
      </c>
    </row>
    <row r="1677" spans="1:83" ht="28.5" x14ac:dyDescent="0.2">
      <c r="A1677" s="36"/>
      <c r="B1677" s="36" t="s">
        <v>115</v>
      </c>
      <c r="C1677" s="43" t="s">
        <v>116</v>
      </c>
      <c r="D1677" s="44" t="s">
        <v>117</v>
      </c>
      <c r="E1677" s="45">
        <v>5.0000000000000001E-3</v>
      </c>
      <c r="F1677" s="46"/>
      <c r="G1677" s="45">
        <v>1.4999999999999999E-2</v>
      </c>
      <c r="H1677" s="47"/>
      <c r="I1677" s="48"/>
      <c r="J1677" s="47">
        <v>50687.83</v>
      </c>
      <c r="K1677" s="43"/>
      <c r="L1677" s="47">
        <v>760.32</v>
      </c>
    </row>
    <row r="1678" spans="1:83" ht="15" x14ac:dyDescent="0.2">
      <c r="A1678" s="36"/>
      <c r="B1678" s="36"/>
      <c r="C1678" s="50" t="s">
        <v>759</v>
      </c>
      <c r="D1678" s="37"/>
      <c r="E1678" s="38"/>
      <c r="F1678" s="35"/>
      <c r="G1678" s="38"/>
      <c r="H1678" s="40"/>
      <c r="I1678" s="39"/>
      <c r="J1678" s="40"/>
      <c r="K1678" s="36"/>
      <c r="L1678" s="40">
        <v>1385.01</v>
      </c>
    </row>
    <row r="1679" spans="1:83" ht="14.25" x14ac:dyDescent="0.2">
      <c r="A1679" s="36"/>
      <c r="B1679" s="36"/>
      <c r="C1679" s="36" t="s">
        <v>760</v>
      </c>
      <c r="D1679" s="37"/>
      <c r="E1679" s="38"/>
      <c r="F1679" s="35"/>
      <c r="G1679" s="38"/>
      <c r="H1679" s="40"/>
      <c r="I1679" s="39"/>
      <c r="J1679" s="40"/>
      <c r="K1679" s="36"/>
      <c r="L1679" s="40">
        <v>570.11</v>
      </c>
    </row>
    <row r="1680" spans="1:83" ht="14.25" x14ac:dyDescent="0.2">
      <c r="A1680" s="36"/>
      <c r="B1680" s="36" t="s">
        <v>6</v>
      </c>
      <c r="C1680" s="36" t="s">
        <v>761</v>
      </c>
      <c r="D1680" s="37" t="s">
        <v>707</v>
      </c>
      <c r="E1680" s="38">
        <v>103</v>
      </c>
      <c r="F1680" s="35"/>
      <c r="G1680" s="38">
        <v>103</v>
      </c>
      <c r="H1680" s="40"/>
      <c r="I1680" s="39"/>
      <c r="J1680" s="40"/>
      <c r="K1680" s="36"/>
      <c r="L1680" s="40">
        <v>587.21</v>
      </c>
    </row>
    <row r="1681" spans="1:82" ht="14.25" x14ac:dyDescent="0.2">
      <c r="A1681" s="43"/>
      <c r="B1681" s="43" t="s">
        <v>7</v>
      </c>
      <c r="C1681" s="43" t="s">
        <v>762</v>
      </c>
      <c r="D1681" s="44" t="s">
        <v>707</v>
      </c>
      <c r="E1681" s="45">
        <v>60</v>
      </c>
      <c r="F1681" s="46"/>
      <c r="G1681" s="45">
        <v>60</v>
      </c>
      <c r="H1681" s="47"/>
      <c r="I1681" s="48"/>
      <c r="J1681" s="47"/>
      <c r="K1681" s="43"/>
      <c r="L1681" s="47">
        <v>342.07</v>
      </c>
    </row>
    <row r="1682" spans="1:82" ht="15" x14ac:dyDescent="0.2">
      <c r="C1682" s="86" t="s">
        <v>763</v>
      </c>
      <c r="D1682" s="86"/>
      <c r="E1682" s="86"/>
      <c r="F1682" s="86"/>
      <c r="G1682" s="86"/>
      <c r="H1682" s="86"/>
      <c r="I1682" s="87">
        <v>771.43</v>
      </c>
      <c r="J1682" s="87"/>
      <c r="K1682" s="87">
        <v>2314.29</v>
      </c>
      <c r="L1682" s="87"/>
      <c r="AD1682">
        <v>762.12</v>
      </c>
      <c r="AE1682">
        <v>443.95</v>
      </c>
      <c r="AN1682" s="49">
        <v>2314.29</v>
      </c>
      <c r="AO1682" s="49">
        <v>40.29</v>
      </c>
      <c r="AQ1682" t="s">
        <v>764</v>
      </c>
      <c r="AR1682" s="49">
        <v>570.11</v>
      </c>
      <c r="AT1682" s="49">
        <v>0</v>
      </c>
      <c r="AV1682" t="s">
        <v>764</v>
      </c>
      <c r="AW1682" s="49">
        <v>774.61</v>
      </c>
      <c r="AZ1682">
        <v>587.21</v>
      </c>
      <c r="BA1682">
        <v>342.07</v>
      </c>
      <c r="CD1682">
        <v>1</v>
      </c>
    </row>
    <row r="1683" spans="1:82" ht="79.5" x14ac:dyDescent="0.2">
      <c r="A1683" s="34" t="s">
        <v>434</v>
      </c>
      <c r="B1683" s="36" t="s">
        <v>851</v>
      </c>
      <c r="C1683" s="36" t="s">
        <v>890</v>
      </c>
      <c r="D1683" s="37" t="s">
        <v>273</v>
      </c>
      <c r="E1683" s="38">
        <v>7.5000000000000002E-4</v>
      </c>
      <c r="F1683" s="35"/>
      <c r="G1683" s="38">
        <v>7.5000000000000002E-4</v>
      </c>
      <c r="H1683" s="40"/>
      <c r="I1683" s="39"/>
      <c r="J1683" s="40"/>
      <c r="K1683" s="36"/>
      <c r="L1683" s="40"/>
    </row>
    <row r="1684" spans="1:82" x14ac:dyDescent="0.2">
      <c r="C1684" s="52" t="s">
        <v>1044</v>
      </c>
    </row>
    <row r="1685" spans="1:82" ht="15" x14ac:dyDescent="0.2">
      <c r="A1685" s="35"/>
      <c r="B1685" s="38">
        <v>1</v>
      </c>
      <c r="C1685" s="35" t="s">
        <v>754</v>
      </c>
      <c r="D1685" s="37" t="s">
        <v>517</v>
      </c>
      <c r="E1685" s="41"/>
      <c r="F1685" s="38"/>
      <c r="G1685" s="41">
        <v>8.3835000000000007E-2</v>
      </c>
      <c r="H1685" s="38"/>
      <c r="I1685" s="38"/>
      <c r="J1685" s="38"/>
      <c r="K1685" s="38"/>
      <c r="L1685" s="42">
        <v>18.309999999999999</v>
      </c>
    </row>
    <row r="1686" spans="1:82" ht="28.5" x14ac:dyDescent="0.2">
      <c r="A1686" s="36"/>
      <c r="B1686" s="36" t="s">
        <v>651</v>
      </c>
      <c r="C1686" s="43" t="s">
        <v>652</v>
      </c>
      <c r="D1686" s="44" t="s">
        <v>517</v>
      </c>
      <c r="E1686" s="45">
        <v>97.2</v>
      </c>
      <c r="F1686" s="46">
        <v>1.1499999999999999</v>
      </c>
      <c r="G1686" s="45">
        <v>8.3835000000000007E-2</v>
      </c>
      <c r="H1686" s="47"/>
      <c r="I1686" s="48"/>
      <c r="J1686" s="47">
        <v>218.43</v>
      </c>
      <c r="K1686" s="43"/>
      <c r="L1686" s="47">
        <v>18.309999999999999</v>
      </c>
    </row>
    <row r="1687" spans="1:82" ht="15" x14ac:dyDescent="0.2">
      <c r="A1687" s="36"/>
      <c r="B1687" s="36"/>
      <c r="C1687" s="50" t="s">
        <v>759</v>
      </c>
      <c r="D1687" s="37"/>
      <c r="E1687" s="38"/>
      <c r="F1687" s="35"/>
      <c r="G1687" s="38"/>
      <c r="H1687" s="40"/>
      <c r="I1687" s="39"/>
      <c r="J1687" s="40"/>
      <c r="K1687" s="36"/>
      <c r="L1687" s="40">
        <v>18.309999999999999</v>
      </c>
    </row>
    <row r="1688" spans="1:82" ht="14.25" x14ac:dyDescent="0.2">
      <c r="A1688" s="36"/>
      <c r="B1688" s="36"/>
      <c r="C1688" s="36" t="s">
        <v>760</v>
      </c>
      <c r="D1688" s="37"/>
      <c r="E1688" s="38"/>
      <c r="F1688" s="35"/>
      <c r="G1688" s="38"/>
      <c r="H1688" s="40"/>
      <c r="I1688" s="39"/>
      <c r="J1688" s="40"/>
      <c r="K1688" s="36"/>
      <c r="L1688" s="40">
        <v>18.309999999999999</v>
      </c>
    </row>
    <row r="1689" spans="1:82" ht="28.5" x14ac:dyDescent="0.2">
      <c r="A1689" s="36"/>
      <c r="B1689" s="36" t="s">
        <v>274</v>
      </c>
      <c r="C1689" s="36" t="s">
        <v>849</v>
      </c>
      <c r="D1689" s="37" t="s">
        <v>707</v>
      </c>
      <c r="E1689" s="38">
        <v>89</v>
      </c>
      <c r="F1689" s="35"/>
      <c r="G1689" s="38">
        <v>89</v>
      </c>
      <c r="H1689" s="40"/>
      <c r="I1689" s="39"/>
      <c r="J1689" s="40"/>
      <c r="K1689" s="36"/>
      <c r="L1689" s="40">
        <v>16.3</v>
      </c>
    </row>
    <row r="1690" spans="1:82" ht="28.5" x14ac:dyDescent="0.2">
      <c r="A1690" s="43"/>
      <c r="B1690" s="43" t="s">
        <v>275</v>
      </c>
      <c r="C1690" s="43" t="s">
        <v>850</v>
      </c>
      <c r="D1690" s="44" t="s">
        <v>707</v>
      </c>
      <c r="E1690" s="45">
        <v>40</v>
      </c>
      <c r="F1690" s="46"/>
      <c r="G1690" s="45">
        <v>40</v>
      </c>
      <c r="H1690" s="47"/>
      <c r="I1690" s="48"/>
      <c r="J1690" s="47"/>
      <c r="K1690" s="43"/>
      <c r="L1690" s="47">
        <v>7.32</v>
      </c>
    </row>
    <row r="1691" spans="1:82" ht="15" x14ac:dyDescent="0.2">
      <c r="C1691" s="86" t="s">
        <v>763</v>
      </c>
      <c r="D1691" s="86"/>
      <c r="E1691" s="86"/>
      <c r="F1691" s="86"/>
      <c r="G1691" s="86"/>
      <c r="H1691" s="86"/>
      <c r="I1691" s="87">
        <v>55906.666666666664</v>
      </c>
      <c r="J1691" s="87"/>
      <c r="K1691" s="87">
        <v>41.93</v>
      </c>
      <c r="L1691" s="87"/>
      <c r="AD1691">
        <v>0.14000000000000001</v>
      </c>
      <c r="AE1691">
        <v>0.06</v>
      </c>
      <c r="AN1691" s="49">
        <v>41.93</v>
      </c>
      <c r="AO1691">
        <v>0</v>
      </c>
      <c r="AQ1691" t="s">
        <v>764</v>
      </c>
      <c r="AR1691" s="49">
        <v>18.309999999999999</v>
      </c>
      <c r="AT1691">
        <v>0</v>
      </c>
      <c r="AV1691" t="s">
        <v>764</v>
      </c>
      <c r="AW1691">
        <v>0</v>
      </c>
      <c r="AZ1691">
        <v>16.3</v>
      </c>
      <c r="BA1691">
        <v>7.32</v>
      </c>
      <c r="CD1691">
        <v>1</v>
      </c>
    </row>
    <row r="1692" spans="1:82" ht="92.25" x14ac:dyDescent="0.2">
      <c r="A1692" s="34" t="s">
        <v>435</v>
      </c>
      <c r="B1692" s="36" t="s">
        <v>811</v>
      </c>
      <c r="C1692" s="36" t="s">
        <v>813</v>
      </c>
      <c r="D1692" s="37" t="s">
        <v>130</v>
      </c>
      <c r="E1692" s="38">
        <v>0.01</v>
      </c>
      <c r="F1692" s="35"/>
      <c r="G1692" s="38">
        <v>0.01</v>
      </c>
      <c r="H1692" s="40"/>
      <c r="I1692" s="39"/>
      <c r="J1692" s="40"/>
      <c r="K1692" s="36"/>
      <c r="L1692" s="40"/>
    </row>
    <row r="1693" spans="1:82" x14ac:dyDescent="0.2">
      <c r="C1693" s="52" t="s">
        <v>1031</v>
      </c>
    </row>
    <row r="1694" spans="1:82" ht="15" x14ac:dyDescent="0.2">
      <c r="A1694" s="35"/>
      <c r="B1694" s="38">
        <v>1</v>
      </c>
      <c r="C1694" s="35" t="s">
        <v>754</v>
      </c>
      <c r="D1694" s="37" t="s">
        <v>517</v>
      </c>
      <c r="E1694" s="41"/>
      <c r="F1694" s="38"/>
      <c r="G1694" s="41">
        <v>9.0719999999999995E-2</v>
      </c>
      <c r="H1694" s="38"/>
      <c r="I1694" s="38"/>
      <c r="J1694" s="38"/>
      <c r="K1694" s="38"/>
      <c r="L1694" s="42">
        <v>24.84</v>
      </c>
    </row>
    <row r="1695" spans="1:82" ht="28.5" x14ac:dyDescent="0.2">
      <c r="A1695" s="36"/>
      <c r="B1695" s="36" t="s">
        <v>570</v>
      </c>
      <c r="C1695" s="43" t="s">
        <v>571</v>
      </c>
      <c r="D1695" s="44" t="s">
        <v>517</v>
      </c>
      <c r="E1695" s="45">
        <v>15.12</v>
      </c>
      <c r="F1695" s="46">
        <v>0.6</v>
      </c>
      <c r="G1695" s="45">
        <v>9.0719999999999995E-2</v>
      </c>
      <c r="H1695" s="47"/>
      <c r="I1695" s="48"/>
      <c r="J1695" s="47">
        <v>273.82</v>
      </c>
      <c r="K1695" s="43"/>
      <c r="L1695" s="47">
        <v>24.84</v>
      </c>
    </row>
    <row r="1696" spans="1:82" ht="15" x14ac:dyDescent="0.2">
      <c r="A1696" s="36"/>
      <c r="B1696" s="36"/>
      <c r="C1696" s="50" t="s">
        <v>759</v>
      </c>
      <c r="D1696" s="37"/>
      <c r="E1696" s="38"/>
      <c r="F1696" s="35"/>
      <c r="G1696" s="38"/>
      <c r="H1696" s="40"/>
      <c r="I1696" s="39"/>
      <c r="J1696" s="40"/>
      <c r="K1696" s="36"/>
      <c r="L1696" s="40">
        <v>24.84</v>
      </c>
    </row>
    <row r="1697" spans="1:82" ht="14.25" x14ac:dyDescent="0.2">
      <c r="A1697" s="36"/>
      <c r="B1697" s="36"/>
      <c r="C1697" s="36" t="s">
        <v>760</v>
      </c>
      <c r="D1697" s="37"/>
      <c r="E1697" s="38"/>
      <c r="F1697" s="35"/>
      <c r="G1697" s="38"/>
      <c r="H1697" s="40"/>
      <c r="I1697" s="39"/>
      <c r="J1697" s="40"/>
      <c r="K1697" s="36"/>
      <c r="L1697" s="40">
        <v>24.84</v>
      </c>
    </row>
    <row r="1698" spans="1:82" ht="28.5" x14ac:dyDescent="0.2">
      <c r="A1698" s="36"/>
      <c r="B1698" s="36" t="s">
        <v>112</v>
      </c>
      <c r="C1698" s="36" t="s">
        <v>805</v>
      </c>
      <c r="D1698" s="37" t="s">
        <v>707</v>
      </c>
      <c r="E1698" s="38">
        <v>97</v>
      </c>
      <c r="F1698" s="35"/>
      <c r="G1698" s="38">
        <v>97</v>
      </c>
      <c r="H1698" s="40"/>
      <c r="I1698" s="39"/>
      <c r="J1698" s="40"/>
      <c r="K1698" s="36"/>
      <c r="L1698" s="40">
        <v>24.09</v>
      </c>
    </row>
    <row r="1699" spans="1:82" ht="28.5" x14ac:dyDescent="0.2">
      <c r="A1699" s="43"/>
      <c r="B1699" s="43" t="s">
        <v>113</v>
      </c>
      <c r="C1699" s="43" t="s">
        <v>806</v>
      </c>
      <c r="D1699" s="44" t="s">
        <v>707</v>
      </c>
      <c r="E1699" s="45">
        <v>51</v>
      </c>
      <c r="F1699" s="46"/>
      <c r="G1699" s="45">
        <v>51</v>
      </c>
      <c r="H1699" s="47"/>
      <c r="I1699" s="48"/>
      <c r="J1699" s="47"/>
      <c r="K1699" s="43"/>
      <c r="L1699" s="47">
        <v>12.67</v>
      </c>
    </row>
    <row r="1700" spans="1:82" ht="15" x14ac:dyDescent="0.2">
      <c r="C1700" s="86" t="s">
        <v>763</v>
      </c>
      <c r="D1700" s="86"/>
      <c r="E1700" s="86"/>
      <c r="F1700" s="86"/>
      <c r="G1700" s="86"/>
      <c r="H1700" s="86"/>
      <c r="I1700" s="87">
        <v>6160</v>
      </c>
      <c r="J1700" s="87"/>
      <c r="K1700" s="87">
        <v>61.6</v>
      </c>
      <c r="L1700" s="87"/>
      <c r="AD1700">
        <v>2.66</v>
      </c>
      <c r="AE1700">
        <v>1.4</v>
      </c>
      <c r="AN1700" s="49">
        <v>61.6</v>
      </c>
      <c r="AO1700">
        <v>0</v>
      </c>
      <c r="AQ1700" t="s">
        <v>764</v>
      </c>
      <c r="AR1700" s="49">
        <v>24.84</v>
      </c>
      <c r="AT1700">
        <v>0</v>
      </c>
      <c r="AV1700" t="s">
        <v>764</v>
      </c>
      <c r="AW1700">
        <v>0</v>
      </c>
      <c r="AZ1700">
        <v>24.09</v>
      </c>
      <c r="BA1700">
        <v>12.67</v>
      </c>
      <c r="CD1700">
        <v>2</v>
      </c>
    </row>
    <row r="1701" spans="1:82" ht="93.75" x14ac:dyDescent="0.2">
      <c r="A1701" s="34" t="s">
        <v>436</v>
      </c>
      <c r="B1701" s="36" t="s">
        <v>811</v>
      </c>
      <c r="C1701" s="36" t="s">
        <v>812</v>
      </c>
      <c r="D1701" s="37" t="s">
        <v>130</v>
      </c>
      <c r="E1701" s="38">
        <v>0.01</v>
      </c>
      <c r="F1701" s="35"/>
      <c r="G1701" s="38">
        <v>0.01</v>
      </c>
      <c r="H1701" s="40"/>
      <c r="I1701" s="39"/>
      <c r="J1701" s="40"/>
      <c r="K1701" s="36"/>
      <c r="L1701" s="40"/>
    </row>
    <row r="1702" spans="1:82" x14ac:dyDescent="0.2">
      <c r="C1702" s="52" t="s">
        <v>1031</v>
      </c>
    </row>
    <row r="1703" spans="1:82" ht="15" x14ac:dyDescent="0.2">
      <c r="A1703" s="35"/>
      <c r="B1703" s="38">
        <v>1</v>
      </c>
      <c r="C1703" s="35" t="s">
        <v>754</v>
      </c>
      <c r="D1703" s="37" t="s">
        <v>517</v>
      </c>
      <c r="E1703" s="41"/>
      <c r="F1703" s="38"/>
      <c r="G1703" s="41">
        <v>0.17388000000000001</v>
      </c>
      <c r="H1703" s="38"/>
      <c r="I1703" s="38"/>
      <c r="J1703" s="38"/>
      <c r="K1703" s="38"/>
      <c r="L1703" s="42">
        <v>47.61</v>
      </c>
    </row>
    <row r="1704" spans="1:82" ht="28.5" x14ac:dyDescent="0.2">
      <c r="A1704" s="36"/>
      <c r="B1704" s="36" t="s">
        <v>570</v>
      </c>
      <c r="C1704" s="43" t="s">
        <v>571</v>
      </c>
      <c r="D1704" s="44" t="s">
        <v>517</v>
      </c>
      <c r="E1704" s="45">
        <v>15.12</v>
      </c>
      <c r="F1704" s="46">
        <v>1.1499999999999999</v>
      </c>
      <c r="G1704" s="45">
        <v>0.17388000000000001</v>
      </c>
      <c r="H1704" s="47"/>
      <c r="I1704" s="48"/>
      <c r="J1704" s="47">
        <v>273.82</v>
      </c>
      <c r="K1704" s="43"/>
      <c r="L1704" s="47">
        <v>47.61</v>
      </c>
    </row>
    <row r="1705" spans="1:82" ht="15" x14ac:dyDescent="0.2">
      <c r="A1705" s="36"/>
      <c r="B1705" s="36"/>
      <c r="C1705" s="50" t="s">
        <v>759</v>
      </c>
      <c r="D1705" s="37"/>
      <c r="E1705" s="38"/>
      <c r="F1705" s="35"/>
      <c r="G1705" s="38"/>
      <c r="H1705" s="40"/>
      <c r="I1705" s="39"/>
      <c r="J1705" s="40"/>
      <c r="K1705" s="36"/>
      <c r="L1705" s="40">
        <v>47.61</v>
      </c>
    </row>
    <row r="1706" spans="1:82" ht="14.25" x14ac:dyDescent="0.2">
      <c r="A1706" s="36"/>
      <c r="B1706" s="36"/>
      <c r="C1706" s="36" t="s">
        <v>760</v>
      </c>
      <c r="D1706" s="37"/>
      <c r="E1706" s="38"/>
      <c r="F1706" s="35"/>
      <c r="G1706" s="38"/>
      <c r="H1706" s="40"/>
      <c r="I1706" s="39"/>
      <c r="J1706" s="40"/>
      <c r="K1706" s="36"/>
      <c r="L1706" s="40">
        <v>47.61</v>
      </c>
    </row>
    <row r="1707" spans="1:82" ht="28.5" x14ac:dyDescent="0.2">
      <c r="A1707" s="36"/>
      <c r="B1707" s="36" t="s">
        <v>112</v>
      </c>
      <c r="C1707" s="36" t="s">
        <v>805</v>
      </c>
      <c r="D1707" s="37" t="s">
        <v>707</v>
      </c>
      <c r="E1707" s="38">
        <v>97</v>
      </c>
      <c r="F1707" s="35"/>
      <c r="G1707" s="38">
        <v>97</v>
      </c>
      <c r="H1707" s="40"/>
      <c r="I1707" s="39"/>
      <c r="J1707" s="40"/>
      <c r="K1707" s="36"/>
      <c r="L1707" s="40">
        <v>46.18</v>
      </c>
    </row>
    <row r="1708" spans="1:82" ht="28.5" x14ac:dyDescent="0.2">
      <c r="A1708" s="43"/>
      <c r="B1708" s="43" t="s">
        <v>113</v>
      </c>
      <c r="C1708" s="43" t="s">
        <v>806</v>
      </c>
      <c r="D1708" s="44" t="s">
        <v>707</v>
      </c>
      <c r="E1708" s="45">
        <v>51</v>
      </c>
      <c r="F1708" s="46"/>
      <c r="G1708" s="45">
        <v>51</v>
      </c>
      <c r="H1708" s="47"/>
      <c r="I1708" s="48"/>
      <c r="J1708" s="47"/>
      <c r="K1708" s="43"/>
      <c r="L1708" s="47">
        <v>24.28</v>
      </c>
    </row>
    <row r="1709" spans="1:82" ht="15" x14ac:dyDescent="0.2">
      <c r="C1709" s="86" t="s">
        <v>763</v>
      </c>
      <c r="D1709" s="86"/>
      <c r="E1709" s="86"/>
      <c r="F1709" s="86"/>
      <c r="G1709" s="86"/>
      <c r="H1709" s="86"/>
      <c r="I1709" s="87">
        <v>11806.999999999998</v>
      </c>
      <c r="J1709" s="87"/>
      <c r="K1709" s="87">
        <v>118.07</v>
      </c>
      <c r="L1709" s="87"/>
      <c r="AD1709">
        <v>2.66</v>
      </c>
      <c r="AE1709">
        <v>1.4</v>
      </c>
      <c r="AN1709" s="49">
        <v>118.07</v>
      </c>
      <c r="AO1709">
        <v>0</v>
      </c>
      <c r="AQ1709" t="s">
        <v>764</v>
      </c>
      <c r="AR1709" s="49">
        <v>47.61</v>
      </c>
      <c r="AT1709">
        <v>0</v>
      </c>
      <c r="AV1709" t="s">
        <v>764</v>
      </c>
      <c r="AW1709">
        <v>0</v>
      </c>
      <c r="AZ1709">
        <v>46.18</v>
      </c>
      <c r="BA1709">
        <v>24.28</v>
      </c>
      <c r="CD1709">
        <v>2</v>
      </c>
    </row>
    <row r="1710" spans="1:82" ht="93.75" x14ac:dyDescent="0.2">
      <c r="A1710" s="34" t="s">
        <v>437</v>
      </c>
      <c r="B1710" s="36" t="s">
        <v>870</v>
      </c>
      <c r="C1710" s="36" t="s">
        <v>871</v>
      </c>
      <c r="D1710" s="37" t="s">
        <v>305</v>
      </c>
      <c r="E1710" s="38">
        <v>1</v>
      </c>
      <c r="F1710" s="35"/>
      <c r="G1710" s="38">
        <v>1</v>
      </c>
      <c r="H1710" s="40"/>
      <c r="I1710" s="39"/>
      <c r="J1710" s="40"/>
      <c r="K1710" s="36"/>
      <c r="L1710" s="40"/>
    </row>
    <row r="1711" spans="1:82" ht="15" x14ac:dyDescent="0.2">
      <c r="A1711" s="35"/>
      <c r="B1711" s="38">
        <v>1</v>
      </c>
      <c r="C1711" s="35" t="s">
        <v>754</v>
      </c>
      <c r="D1711" s="37" t="s">
        <v>517</v>
      </c>
      <c r="E1711" s="41"/>
      <c r="F1711" s="38"/>
      <c r="G1711" s="41">
        <v>3.0245000000000002</v>
      </c>
      <c r="H1711" s="38"/>
      <c r="I1711" s="38"/>
      <c r="J1711" s="38"/>
      <c r="K1711" s="38"/>
      <c r="L1711" s="42">
        <v>799.71</v>
      </c>
    </row>
    <row r="1712" spans="1:82" ht="28.5" x14ac:dyDescent="0.2">
      <c r="A1712" s="36"/>
      <c r="B1712" s="36" t="s">
        <v>676</v>
      </c>
      <c r="C1712" s="36" t="s">
        <v>677</v>
      </c>
      <c r="D1712" s="37" t="s">
        <v>517</v>
      </c>
      <c r="E1712" s="38">
        <v>2.63</v>
      </c>
      <c r="F1712" s="35">
        <v>1.1499999999999999</v>
      </c>
      <c r="G1712" s="38">
        <v>3.0245000000000002</v>
      </c>
      <c r="H1712" s="40"/>
      <c r="I1712" s="39"/>
      <c r="J1712" s="40">
        <v>264.41000000000003</v>
      </c>
      <c r="K1712" s="36"/>
      <c r="L1712" s="40">
        <v>799.71</v>
      </c>
    </row>
    <row r="1713" spans="1:83" ht="15" x14ac:dyDescent="0.2">
      <c r="A1713" s="35"/>
      <c r="B1713" s="38">
        <v>2</v>
      </c>
      <c r="C1713" s="35" t="s">
        <v>755</v>
      </c>
      <c r="D1713" s="37"/>
      <c r="E1713" s="41"/>
      <c r="F1713" s="38"/>
      <c r="G1713" s="41"/>
      <c r="H1713" s="38"/>
      <c r="I1713" s="38"/>
      <c r="J1713" s="38"/>
      <c r="K1713" s="38"/>
      <c r="L1713" s="42">
        <v>155.47000000000003</v>
      </c>
    </row>
    <row r="1714" spans="1:83" ht="15" x14ac:dyDescent="0.2">
      <c r="A1714" s="35"/>
      <c r="B1714" s="38"/>
      <c r="C1714" s="35" t="s">
        <v>758</v>
      </c>
      <c r="D1714" s="37" t="s">
        <v>517</v>
      </c>
      <c r="E1714" s="41"/>
      <c r="F1714" s="38"/>
      <c r="G1714" s="41">
        <v>0.3105</v>
      </c>
      <c r="H1714" s="38"/>
      <c r="I1714" s="38"/>
      <c r="J1714" s="38"/>
      <c r="K1714" s="38"/>
      <c r="L1714" s="42">
        <v>86.97</v>
      </c>
      <c r="CE1714">
        <v>1</v>
      </c>
    </row>
    <row r="1715" spans="1:83" ht="28.5" x14ac:dyDescent="0.2">
      <c r="A1715" s="36"/>
      <c r="B1715" s="36" t="s">
        <v>580</v>
      </c>
      <c r="C1715" s="36" t="s">
        <v>581</v>
      </c>
      <c r="D1715" s="37" t="s">
        <v>520</v>
      </c>
      <c r="E1715" s="38">
        <v>0.12</v>
      </c>
      <c r="F1715" s="35">
        <v>1.1499999999999999</v>
      </c>
      <c r="G1715" s="38">
        <v>0.13800000000000001</v>
      </c>
      <c r="H1715" s="40">
        <v>346.73</v>
      </c>
      <c r="I1715" s="39">
        <v>1.27</v>
      </c>
      <c r="J1715" s="40">
        <v>440.35</v>
      </c>
      <c r="K1715" s="36"/>
      <c r="L1715" s="40">
        <v>60.77</v>
      </c>
    </row>
    <row r="1716" spans="1:83" ht="28.5" x14ac:dyDescent="0.2">
      <c r="A1716" s="36"/>
      <c r="B1716" s="36" t="s">
        <v>526</v>
      </c>
      <c r="C1716" s="36" t="s">
        <v>757</v>
      </c>
      <c r="D1716" s="37" t="s">
        <v>517</v>
      </c>
      <c r="E1716" s="38">
        <v>0.12</v>
      </c>
      <c r="F1716" s="35">
        <v>1.1499999999999999</v>
      </c>
      <c r="G1716" s="38">
        <v>0.13800000000000001</v>
      </c>
      <c r="H1716" s="40"/>
      <c r="I1716" s="39"/>
      <c r="J1716" s="40">
        <v>280.08999999999997</v>
      </c>
      <c r="K1716" s="36"/>
      <c r="L1716" s="40">
        <v>38.65</v>
      </c>
      <c r="CE1716">
        <v>1</v>
      </c>
    </row>
    <row r="1717" spans="1:83" ht="28.5" x14ac:dyDescent="0.2">
      <c r="A1717" s="36"/>
      <c r="B1717" s="36" t="s">
        <v>532</v>
      </c>
      <c r="C1717" s="36" t="s">
        <v>533</v>
      </c>
      <c r="D1717" s="37" t="s">
        <v>520</v>
      </c>
      <c r="E1717" s="38">
        <v>0.15</v>
      </c>
      <c r="F1717" s="35">
        <v>1.1499999999999999</v>
      </c>
      <c r="G1717" s="38">
        <v>0.17249999999999999</v>
      </c>
      <c r="H1717" s="40"/>
      <c r="I1717" s="39"/>
      <c r="J1717" s="40">
        <v>548.96</v>
      </c>
      <c r="K1717" s="36"/>
      <c r="L1717" s="40">
        <v>94.7</v>
      </c>
    </row>
    <row r="1718" spans="1:83" ht="28.5" x14ac:dyDescent="0.2">
      <c r="A1718" s="36"/>
      <c r="B1718" s="36" t="s">
        <v>526</v>
      </c>
      <c r="C1718" s="36" t="s">
        <v>757</v>
      </c>
      <c r="D1718" s="37" t="s">
        <v>517</v>
      </c>
      <c r="E1718" s="38">
        <v>0.15</v>
      </c>
      <c r="F1718" s="35">
        <v>1.1499999999999999</v>
      </c>
      <c r="G1718" s="38">
        <v>0.17249999999999999</v>
      </c>
      <c r="H1718" s="40"/>
      <c r="I1718" s="39"/>
      <c r="J1718" s="40">
        <v>280.08999999999997</v>
      </c>
      <c r="K1718" s="36"/>
      <c r="L1718" s="40">
        <v>48.32</v>
      </c>
      <c r="CE1718">
        <v>1</v>
      </c>
    </row>
    <row r="1719" spans="1:83" ht="15" x14ac:dyDescent="0.2">
      <c r="A1719" s="35"/>
      <c r="B1719" s="38">
        <v>4</v>
      </c>
      <c r="C1719" s="35" t="s">
        <v>774</v>
      </c>
      <c r="D1719" s="37"/>
      <c r="E1719" s="41"/>
      <c r="F1719" s="38"/>
      <c r="G1719" s="41"/>
      <c r="H1719" s="38"/>
      <c r="I1719" s="38"/>
      <c r="J1719" s="38"/>
      <c r="K1719" s="38"/>
      <c r="L1719" s="42">
        <v>204.93</v>
      </c>
    </row>
    <row r="1720" spans="1:83" ht="14.25" x14ac:dyDescent="0.2">
      <c r="A1720" s="36"/>
      <c r="B1720" s="36" t="s">
        <v>534</v>
      </c>
      <c r="C1720" s="43" t="s">
        <v>535</v>
      </c>
      <c r="D1720" s="44" t="s">
        <v>258</v>
      </c>
      <c r="E1720" s="45">
        <v>0.5</v>
      </c>
      <c r="F1720" s="46"/>
      <c r="G1720" s="45">
        <v>0.5</v>
      </c>
      <c r="H1720" s="47">
        <v>238.29</v>
      </c>
      <c r="I1720" s="48">
        <v>1.72</v>
      </c>
      <c r="J1720" s="47">
        <v>409.86</v>
      </c>
      <c r="K1720" s="43"/>
      <c r="L1720" s="47">
        <v>204.93</v>
      </c>
    </row>
    <row r="1721" spans="1:83" ht="15" x14ac:dyDescent="0.2">
      <c r="A1721" s="36"/>
      <c r="B1721" s="36"/>
      <c r="C1721" s="50" t="s">
        <v>759</v>
      </c>
      <c r="D1721" s="37"/>
      <c r="E1721" s="38"/>
      <c r="F1721" s="35"/>
      <c r="G1721" s="38"/>
      <c r="H1721" s="40"/>
      <c r="I1721" s="39"/>
      <c r="J1721" s="40"/>
      <c r="K1721" s="36"/>
      <c r="L1721" s="40">
        <v>1247.0800000000002</v>
      </c>
    </row>
    <row r="1722" spans="1:83" ht="14.25" x14ac:dyDescent="0.2">
      <c r="A1722" s="36"/>
      <c r="B1722" s="36"/>
      <c r="C1722" s="36" t="s">
        <v>760</v>
      </c>
      <c r="D1722" s="37"/>
      <c r="E1722" s="38"/>
      <c r="F1722" s="35"/>
      <c r="G1722" s="38"/>
      <c r="H1722" s="40"/>
      <c r="I1722" s="39"/>
      <c r="J1722" s="40"/>
      <c r="K1722" s="36"/>
      <c r="L1722" s="40">
        <v>886.68000000000006</v>
      </c>
    </row>
    <row r="1723" spans="1:83" ht="14.25" x14ac:dyDescent="0.2">
      <c r="A1723" s="36"/>
      <c r="B1723" s="36" t="s">
        <v>6</v>
      </c>
      <c r="C1723" s="36" t="s">
        <v>761</v>
      </c>
      <c r="D1723" s="37" t="s">
        <v>707</v>
      </c>
      <c r="E1723" s="38">
        <v>103</v>
      </c>
      <c r="F1723" s="35"/>
      <c r="G1723" s="38">
        <v>103</v>
      </c>
      <c r="H1723" s="40"/>
      <c r="I1723" s="39"/>
      <c r="J1723" s="40"/>
      <c r="K1723" s="36"/>
      <c r="L1723" s="40">
        <v>913.28</v>
      </c>
    </row>
    <row r="1724" spans="1:83" ht="14.25" x14ac:dyDescent="0.2">
      <c r="A1724" s="43"/>
      <c r="B1724" s="43" t="s">
        <v>7</v>
      </c>
      <c r="C1724" s="43" t="s">
        <v>762</v>
      </c>
      <c r="D1724" s="44" t="s">
        <v>707</v>
      </c>
      <c r="E1724" s="45">
        <v>60</v>
      </c>
      <c r="F1724" s="46"/>
      <c r="G1724" s="45">
        <v>60</v>
      </c>
      <c r="H1724" s="47"/>
      <c r="I1724" s="48"/>
      <c r="J1724" s="47"/>
      <c r="K1724" s="43"/>
      <c r="L1724" s="47">
        <v>532.01</v>
      </c>
    </row>
    <row r="1725" spans="1:83" ht="15" x14ac:dyDescent="0.2">
      <c r="C1725" s="86" t="s">
        <v>763</v>
      </c>
      <c r="D1725" s="86"/>
      <c r="E1725" s="86"/>
      <c r="F1725" s="86"/>
      <c r="G1725" s="86"/>
      <c r="H1725" s="86"/>
      <c r="I1725" s="87">
        <v>2692.3700000000003</v>
      </c>
      <c r="J1725" s="87"/>
      <c r="K1725" s="87">
        <v>2692.3700000000003</v>
      </c>
      <c r="L1725" s="87"/>
      <c r="AD1725">
        <v>849.33</v>
      </c>
      <c r="AE1725">
        <v>494.75</v>
      </c>
      <c r="AN1725" s="49">
        <v>2692.3700000000003</v>
      </c>
      <c r="AO1725" s="49">
        <v>155.47000000000003</v>
      </c>
      <c r="AQ1725" t="s">
        <v>764</v>
      </c>
      <c r="AR1725" s="49">
        <v>799.71</v>
      </c>
      <c r="AT1725" s="49">
        <v>86.97</v>
      </c>
      <c r="AV1725" t="s">
        <v>764</v>
      </c>
      <c r="AW1725" s="49">
        <v>204.93</v>
      </c>
      <c r="AZ1725">
        <v>913.28</v>
      </c>
      <c r="BA1725">
        <v>532.01</v>
      </c>
      <c r="CD1725">
        <v>1</v>
      </c>
    </row>
    <row r="1726" spans="1:83" ht="42.75" x14ac:dyDescent="0.2">
      <c r="A1726" s="51" t="s">
        <v>438</v>
      </c>
      <c r="B1726" s="43" t="s">
        <v>86</v>
      </c>
      <c r="C1726" s="43" t="s">
        <v>310</v>
      </c>
      <c r="D1726" s="44" t="s">
        <v>88</v>
      </c>
      <c r="E1726" s="45">
        <v>25</v>
      </c>
      <c r="F1726" s="46"/>
      <c r="G1726" s="45">
        <v>25</v>
      </c>
      <c r="H1726" s="47"/>
      <c r="I1726" s="48"/>
      <c r="J1726" s="47">
        <v>121.83</v>
      </c>
      <c r="K1726" s="43"/>
      <c r="L1726" s="47">
        <v>3045.75</v>
      </c>
    </row>
    <row r="1727" spans="1:83" ht="15" x14ac:dyDescent="0.2">
      <c r="C1727" s="86" t="s">
        <v>763</v>
      </c>
      <c r="D1727" s="86"/>
      <c r="E1727" s="86"/>
      <c r="F1727" s="86"/>
      <c r="G1727" s="86"/>
      <c r="H1727" s="86"/>
      <c r="I1727" s="87">
        <v>121.83</v>
      </c>
      <c r="J1727" s="87"/>
      <c r="K1727" s="87">
        <v>3045.75</v>
      </c>
      <c r="L1727" s="87"/>
      <c r="AD1727">
        <v>0</v>
      </c>
      <c r="AE1727">
        <v>0</v>
      </c>
      <c r="AN1727" s="49">
        <v>3045.75</v>
      </c>
      <c r="AO1727">
        <v>0</v>
      </c>
      <c r="AQ1727" t="s">
        <v>764</v>
      </c>
      <c r="AR1727">
        <v>0</v>
      </c>
      <c r="AT1727">
        <v>0</v>
      </c>
      <c r="AV1727" t="s">
        <v>764</v>
      </c>
      <c r="AW1727" s="49">
        <v>3045.75</v>
      </c>
      <c r="AX1727" s="49">
        <v>3045.75</v>
      </c>
      <c r="AZ1727">
        <v>0</v>
      </c>
      <c r="BA1727">
        <v>0</v>
      </c>
      <c r="CD1727">
        <v>1</v>
      </c>
    </row>
    <row r="1728" spans="1:83" ht="106.5" x14ac:dyDescent="0.2">
      <c r="A1728" s="34" t="s">
        <v>439</v>
      </c>
      <c r="B1728" s="36" t="s">
        <v>872</v>
      </c>
      <c r="C1728" s="36" t="s">
        <v>873</v>
      </c>
      <c r="D1728" s="37" t="s">
        <v>138</v>
      </c>
      <c r="E1728" s="38">
        <v>0.14000000000000001</v>
      </c>
      <c r="F1728" s="35"/>
      <c r="G1728" s="38">
        <v>0.14000000000000001</v>
      </c>
      <c r="H1728" s="40"/>
      <c r="I1728" s="39"/>
      <c r="J1728" s="40"/>
      <c r="K1728" s="36"/>
      <c r="L1728" s="40"/>
    </row>
    <row r="1729" spans="1:82" ht="15" x14ac:dyDescent="0.2">
      <c r="A1729" s="35"/>
      <c r="B1729" s="38">
        <v>1</v>
      </c>
      <c r="C1729" s="35" t="s">
        <v>754</v>
      </c>
      <c r="D1729" s="37" t="s">
        <v>517</v>
      </c>
      <c r="E1729" s="41"/>
      <c r="F1729" s="38"/>
      <c r="G1729" s="41">
        <v>0.96599999999999997</v>
      </c>
      <c r="H1729" s="38"/>
      <c r="I1729" s="38"/>
      <c r="J1729" s="38"/>
      <c r="K1729" s="38"/>
      <c r="L1729" s="42">
        <v>261.48</v>
      </c>
    </row>
    <row r="1730" spans="1:82" ht="28.5" x14ac:dyDescent="0.2">
      <c r="A1730" s="36"/>
      <c r="B1730" s="36" t="s">
        <v>678</v>
      </c>
      <c r="C1730" s="36" t="s">
        <v>679</v>
      </c>
      <c r="D1730" s="37" t="s">
        <v>517</v>
      </c>
      <c r="E1730" s="38">
        <v>11.5</v>
      </c>
      <c r="F1730" s="35">
        <v>0.6</v>
      </c>
      <c r="G1730" s="38">
        <v>0.96599999999999997</v>
      </c>
      <c r="H1730" s="40"/>
      <c r="I1730" s="39"/>
      <c r="J1730" s="40">
        <v>270.68</v>
      </c>
      <c r="K1730" s="36"/>
      <c r="L1730" s="40">
        <v>261.48</v>
      </c>
    </row>
    <row r="1731" spans="1:82" ht="15" x14ac:dyDescent="0.2">
      <c r="A1731" s="35"/>
      <c r="B1731" s="38">
        <v>4</v>
      </c>
      <c r="C1731" s="35" t="s">
        <v>774</v>
      </c>
      <c r="D1731" s="37"/>
      <c r="E1731" s="41"/>
      <c r="F1731" s="38"/>
      <c r="G1731" s="41"/>
      <c r="H1731" s="38"/>
      <c r="I1731" s="38"/>
      <c r="J1731" s="38"/>
      <c r="K1731" s="38"/>
      <c r="L1731" s="42">
        <v>0</v>
      </c>
    </row>
    <row r="1732" spans="1:82" ht="14.25" x14ac:dyDescent="0.2">
      <c r="A1732" s="36"/>
      <c r="B1732" s="36" t="s">
        <v>680</v>
      </c>
      <c r="C1732" s="36" t="s">
        <v>681</v>
      </c>
      <c r="D1732" s="37" t="s">
        <v>117</v>
      </c>
      <c r="E1732" s="38">
        <v>2.3000000000000001E-4</v>
      </c>
      <c r="F1732" s="35">
        <v>0</v>
      </c>
      <c r="G1732" s="38">
        <v>0</v>
      </c>
      <c r="H1732" s="40">
        <v>30030</v>
      </c>
      <c r="I1732" s="39">
        <v>1.1399999999999999</v>
      </c>
      <c r="J1732" s="40">
        <v>34234.199999999997</v>
      </c>
      <c r="K1732" s="36"/>
      <c r="L1732" s="40">
        <v>0</v>
      </c>
    </row>
    <row r="1733" spans="1:82" ht="14.25" x14ac:dyDescent="0.2">
      <c r="A1733" s="36"/>
      <c r="B1733" s="36" t="s">
        <v>682</v>
      </c>
      <c r="C1733" s="36" t="s">
        <v>683</v>
      </c>
      <c r="D1733" s="37" t="s">
        <v>82</v>
      </c>
      <c r="E1733" s="38">
        <v>2</v>
      </c>
      <c r="F1733" s="35">
        <v>0</v>
      </c>
      <c r="G1733" s="38">
        <v>0</v>
      </c>
      <c r="H1733" s="40">
        <v>64.209999999999994</v>
      </c>
      <c r="I1733" s="39"/>
      <c r="J1733" s="40"/>
      <c r="K1733" s="36"/>
      <c r="L1733" s="40">
        <v>0</v>
      </c>
    </row>
    <row r="1734" spans="1:82" ht="14.25" x14ac:dyDescent="0.2">
      <c r="A1734" s="36"/>
      <c r="B1734" s="36" t="s">
        <v>684</v>
      </c>
      <c r="C1734" s="43" t="s">
        <v>685</v>
      </c>
      <c r="D1734" s="44" t="s">
        <v>130</v>
      </c>
      <c r="E1734" s="45">
        <v>0.22700000000000001</v>
      </c>
      <c r="F1734" s="46">
        <v>0</v>
      </c>
      <c r="G1734" s="45">
        <v>0</v>
      </c>
      <c r="H1734" s="47">
        <v>683.34</v>
      </c>
      <c r="I1734" s="48">
        <v>0.94</v>
      </c>
      <c r="J1734" s="47">
        <v>642.34</v>
      </c>
      <c r="K1734" s="43"/>
      <c r="L1734" s="47">
        <v>0</v>
      </c>
    </row>
    <row r="1735" spans="1:82" ht="15" x14ac:dyDescent="0.2">
      <c r="A1735" s="36"/>
      <c r="B1735" s="36"/>
      <c r="C1735" s="50" t="s">
        <v>759</v>
      </c>
      <c r="D1735" s="37"/>
      <c r="E1735" s="38"/>
      <c r="F1735" s="35"/>
      <c r="G1735" s="38"/>
      <c r="H1735" s="40"/>
      <c r="I1735" s="39"/>
      <c r="J1735" s="40"/>
      <c r="K1735" s="36"/>
      <c r="L1735" s="40">
        <v>261.48</v>
      </c>
    </row>
    <row r="1736" spans="1:82" ht="14.25" x14ac:dyDescent="0.2">
      <c r="A1736" s="36"/>
      <c r="B1736" s="36"/>
      <c r="C1736" s="36" t="s">
        <v>760</v>
      </c>
      <c r="D1736" s="37"/>
      <c r="E1736" s="38"/>
      <c r="F1736" s="35"/>
      <c r="G1736" s="38"/>
      <c r="H1736" s="40"/>
      <c r="I1736" s="39"/>
      <c r="J1736" s="40"/>
      <c r="K1736" s="36"/>
      <c r="L1736" s="40">
        <v>261.48</v>
      </c>
    </row>
    <row r="1737" spans="1:82" ht="42.75" x14ac:dyDescent="0.2">
      <c r="A1737" s="36"/>
      <c r="B1737" s="36" t="s">
        <v>236</v>
      </c>
      <c r="C1737" s="36" t="s">
        <v>838</v>
      </c>
      <c r="D1737" s="37" t="s">
        <v>707</v>
      </c>
      <c r="E1737" s="38">
        <v>98</v>
      </c>
      <c r="F1737" s="35"/>
      <c r="G1737" s="38">
        <v>98</v>
      </c>
      <c r="H1737" s="40"/>
      <c r="I1737" s="39"/>
      <c r="J1737" s="40"/>
      <c r="K1737" s="36"/>
      <c r="L1737" s="40">
        <v>256.25</v>
      </c>
    </row>
    <row r="1738" spans="1:82" ht="42.75" x14ac:dyDescent="0.2">
      <c r="A1738" s="43"/>
      <c r="B1738" s="43" t="s">
        <v>237</v>
      </c>
      <c r="C1738" s="43" t="s">
        <v>839</v>
      </c>
      <c r="D1738" s="44" t="s">
        <v>707</v>
      </c>
      <c r="E1738" s="45">
        <v>58</v>
      </c>
      <c r="F1738" s="46"/>
      <c r="G1738" s="45">
        <v>58</v>
      </c>
      <c r="H1738" s="47"/>
      <c r="I1738" s="48"/>
      <c r="J1738" s="47"/>
      <c r="K1738" s="43"/>
      <c r="L1738" s="47">
        <v>151.66</v>
      </c>
    </row>
    <row r="1739" spans="1:82" ht="15" x14ac:dyDescent="0.2">
      <c r="C1739" s="86" t="s">
        <v>763</v>
      </c>
      <c r="D1739" s="86"/>
      <c r="E1739" s="86"/>
      <c r="F1739" s="86"/>
      <c r="G1739" s="86"/>
      <c r="H1739" s="86"/>
      <c r="I1739" s="87">
        <v>4781.3571428571422</v>
      </c>
      <c r="J1739" s="87"/>
      <c r="K1739" s="87">
        <v>669.39</v>
      </c>
      <c r="L1739" s="87"/>
      <c r="AD1739">
        <v>37.14</v>
      </c>
      <c r="AE1739">
        <v>21.98</v>
      </c>
      <c r="AN1739" s="49">
        <v>669.39</v>
      </c>
      <c r="AO1739">
        <v>0</v>
      </c>
      <c r="AQ1739" t="s">
        <v>764</v>
      </c>
      <c r="AR1739" s="49">
        <v>261.48</v>
      </c>
      <c r="AT1739">
        <v>0</v>
      </c>
      <c r="AV1739" t="s">
        <v>764</v>
      </c>
      <c r="AW1739" s="49">
        <v>0</v>
      </c>
      <c r="AZ1739">
        <v>256.25</v>
      </c>
      <c r="BA1739">
        <v>151.66</v>
      </c>
      <c r="CD1739">
        <v>1</v>
      </c>
    </row>
    <row r="1740" spans="1:82" ht="93.75" x14ac:dyDescent="0.2">
      <c r="A1740" s="34" t="s">
        <v>440</v>
      </c>
      <c r="B1740" s="36" t="s">
        <v>874</v>
      </c>
      <c r="C1740" s="36" t="s">
        <v>875</v>
      </c>
      <c r="D1740" s="37" t="s">
        <v>138</v>
      </c>
      <c r="E1740" s="38">
        <v>0.14000000000000001</v>
      </c>
      <c r="F1740" s="35"/>
      <c r="G1740" s="38">
        <v>0.14000000000000001</v>
      </c>
      <c r="H1740" s="40"/>
      <c r="I1740" s="39"/>
      <c r="J1740" s="40"/>
      <c r="K1740" s="36"/>
      <c r="L1740" s="40"/>
    </row>
    <row r="1741" spans="1:82" ht="15" x14ac:dyDescent="0.2">
      <c r="A1741" s="35"/>
      <c r="B1741" s="38">
        <v>1</v>
      </c>
      <c r="C1741" s="35" t="s">
        <v>754</v>
      </c>
      <c r="D1741" s="37" t="s">
        <v>517</v>
      </c>
      <c r="E1741" s="41"/>
      <c r="F1741" s="38"/>
      <c r="G1741" s="41">
        <v>1.8514999999999999</v>
      </c>
      <c r="H1741" s="38"/>
      <c r="I1741" s="38"/>
      <c r="J1741" s="38"/>
      <c r="K1741" s="38"/>
      <c r="L1741" s="42">
        <v>501.16</v>
      </c>
    </row>
    <row r="1742" spans="1:82" ht="28.5" x14ac:dyDescent="0.2">
      <c r="A1742" s="36"/>
      <c r="B1742" s="36" t="s">
        <v>678</v>
      </c>
      <c r="C1742" s="36" t="s">
        <v>679</v>
      </c>
      <c r="D1742" s="37" t="s">
        <v>517</v>
      </c>
      <c r="E1742" s="38">
        <v>11.5</v>
      </c>
      <c r="F1742" s="35">
        <v>1.1499999999999999</v>
      </c>
      <c r="G1742" s="38">
        <v>1.8514999999999999</v>
      </c>
      <c r="H1742" s="40"/>
      <c r="I1742" s="39"/>
      <c r="J1742" s="40">
        <v>270.68</v>
      </c>
      <c r="K1742" s="36"/>
      <c r="L1742" s="40">
        <v>501.16</v>
      </c>
    </row>
    <row r="1743" spans="1:82" ht="15" x14ac:dyDescent="0.2">
      <c r="A1743" s="35"/>
      <c r="B1743" s="38">
        <v>4</v>
      </c>
      <c r="C1743" s="35" t="s">
        <v>774</v>
      </c>
      <c r="D1743" s="37"/>
      <c r="E1743" s="41"/>
      <c r="F1743" s="38"/>
      <c r="G1743" s="41"/>
      <c r="H1743" s="38"/>
      <c r="I1743" s="38"/>
      <c r="J1743" s="38"/>
      <c r="K1743" s="38"/>
      <c r="L1743" s="42">
        <v>288.2</v>
      </c>
    </row>
    <row r="1744" spans="1:82" ht="14.25" x14ac:dyDescent="0.2">
      <c r="A1744" s="36"/>
      <c r="B1744" s="36" t="s">
        <v>680</v>
      </c>
      <c r="C1744" s="36" t="s">
        <v>681</v>
      </c>
      <c r="D1744" s="37" t="s">
        <v>117</v>
      </c>
      <c r="E1744" s="38">
        <v>2.3000000000000001E-4</v>
      </c>
      <c r="F1744" s="35"/>
      <c r="G1744" s="38">
        <v>3.2199999999999997E-5</v>
      </c>
      <c r="H1744" s="40">
        <v>160056.6</v>
      </c>
      <c r="I1744" s="39">
        <v>1.1399999999999999</v>
      </c>
      <c r="J1744" s="40">
        <v>182464.52</v>
      </c>
      <c r="K1744" s="36"/>
      <c r="L1744" s="40">
        <v>5.88</v>
      </c>
    </row>
    <row r="1745" spans="1:83" ht="14.25" x14ac:dyDescent="0.2">
      <c r="A1745" s="36"/>
      <c r="B1745" s="36" t="s">
        <v>684</v>
      </c>
      <c r="C1745" s="43" t="s">
        <v>686</v>
      </c>
      <c r="D1745" s="44" t="s">
        <v>130</v>
      </c>
      <c r="E1745" s="45">
        <v>0.22700000000000001</v>
      </c>
      <c r="F1745" s="46"/>
      <c r="G1745" s="45">
        <v>3.1780000000000003E-2</v>
      </c>
      <c r="H1745" s="47">
        <v>9450.5300000000007</v>
      </c>
      <c r="I1745" s="48">
        <v>0.94</v>
      </c>
      <c r="J1745" s="47">
        <v>8883.5</v>
      </c>
      <c r="K1745" s="43"/>
      <c r="L1745" s="47">
        <v>282.32</v>
      </c>
    </row>
    <row r="1746" spans="1:83" ht="15" x14ac:dyDescent="0.2">
      <c r="A1746" s="36"/>
      <c r="B1746" s="36"/>
      <c r="C1746" s="50" t="s">
        <v>759</v>
      </c>
      <c r="D1746" s="37"/>
      <c r="E1746" s="38"/>
      <c r="F1746" s="35"/>
      <c r="G1746" s="38"/>
      <c r="H1746" s="40"/>
      <c r="I1746" s="39"/>
      <c r="J1746" s="40"/>
      <c r="K1746" s="36"/>
      <c r="L1746" s="40">
        <v>789.36</v>
      </c>
    </row>
    <row r="1747" spans="1:83" ht="14.25" x14ac:dyDescent="0.2">
      <c r="A1747" s="36"/>
      <c r="B1747" s="36"/>
      <c r="C1747" s="36" t="s">
        <v>760</v>
      </c>
      <c r="D1747" s="37"/>
      <c r="E1747" s="38"/>
      <c r="F1747" s="35"/>
      <c r="G1747" s="38"/>
      <c r="H1747" s="40"/>
      <c r="I1747" s="39"/>
      <c r="J1747" s="40"/>
      <c r="K1747" s="36"/>
      <c r="L1747" s="40">
        <v>501.16</v>
      </c>
    </row>
    <row r="1748" spans="1:83" ht="42.75" x14ac:dyDescent="0.2">
      <c r="A1748" s="36"/>
      <c r="B1748" s="36" t="s">
        <v>236</v>
      </c>
      <c r="C1748" s="36" t="s">
        <v>838</v>
      </c>
      <c r="D1748" s="37" t="s">
        <v>707</v>
      </c>
      <c r="E1748" s="38">
        <v>98</v>
      </c>
      <c r="F1748" s="35"/>
      <c r="G1748" s="38">
        <v>98</v>
      </c>
      <c r="H1748" s="40"/>
      <c r="I1748" s="39"/>
      <c r="J1748" s="40"/>
      <c r="K1748" s="36"/>
      <c r="L1748" s="40">
        <v>491.14</v>
      </c>
    </row>
    <row r="1749" spans="1:83" ht="42.75" x14ac:dyDescent="0.2">
      <c r="A1749" s="43"/>
      <c r="B1749" s="43" t="s">
        <v>237</v>
      </c>
      <c r="C1749" s="43" t="s">
        <v>839</v>
      </c>
      <c r="D1749" s="44" t="s">
        <v>707</v>
      </c>
      <c r="E1749" s="45">
        <v>58</v>
      </c>
      <c r="F1749" s="46"/>
      <c r="G1749" s="45">
        <v>58</v>
      </c>
      <c r="H1749" s="47"/>
      <c r="I1749" s="48"/>
      <c r="J1749" s="47"/>
      <c r="K1749" s="43"/>
      <c r="L1749" s="47">
        <v>290.67</v>
      </c>
    </row>
    <row r="1750" spans="1:83" ht="15" x14ac:dyDescent="0.2">
      <c r="C1750" s="86" t="s">
        <v>763</v>
      </c>
      <c r="D1750" s="86"/>
      <c r="E1750" s="86"/>
      <c r="F1750" s="86"/>
      <c r="G1750" s="86"/>
      <c r="H1750" s="86"/>
      <c r="I1750" s="87">
        <v>11222.642857142857</v>
      </c>
      <c r="J1750" s="87"/>
      <c r="K1750" s="87">
        <v>1571.17</v>
      </c>
      <c r="L1750" s="87"/>
      <c r="AD1750">
        <v>37.14</v>
      </c>
      <c r="AE1750">
        <v>21.98</v>
      </c>
      <c r="AN1750" s="49">
        <v>1571.17</v>
      </c>
      <c r="AO1750">
        <v>0</v>
      </c>
      <c r="AQ1750" t="s">
        <v>764</v>
      </c>
      <c r="AR1750" s="49">
        <v>501.16</v>
      </c>
      <c r="AT1750">
        <v>0</v>
      </c>
      <c r="AV1750" t="s">
        <v>764</v>
      </c>
      <c r="AW1750" s="49">
        <v>288.2</v>
      </c>
      <c r="AZ1750">
        <v>491.14</v>
      </c>
      <c r="BA1750">
        <v>290.67</v>
      </c>
      <c r="CD1750">
        <v>1</v>
      </c>
    </row>
    <row r="1751" spans="1:83" ht="65.25" x14ac:dyDescent="0.2">
      <c r="A1751" s="34" t="s">
        <v>441</v>
      </c>
      <c r="B1751" s="36" t="s">
        <v>876</v>
      </c>
      <c r="C1751" s="36" t="s">
        <v>877</v>
      </c>
      <c r="D1751" s="37" t="s">
        <v>130</v>
      </c>
      <c r="E1751" s="38">
        <v>0.1</v>
      </c>
      <c r="F1751" s="35"/>
      <c r="G1751" s="38">
        <v>0.1</v>
      </c>
      <c r="H1751" s="40"/>
      <c r="I1751" s="39"/>
      <c r="J1751" s="40"/>
      <c r="K1751" s="36"/>
      <c r="L1751" s="40"/>
    </row>
    <row r="1752" spans="1:83" x14ac:dyDescent="0.2">
      <c r="C1752" s="52" t="s">
        <v>1032</v>
      </c>
    </row>
    <row r="1753" spans="1:83" ht="15" x14ac:dyDescent="0.2">
      <c r="A1753" s="35"/>
      <c r="B1753" s="38">
        <v>1</v>
      </c>
      <c r="C1753" s="35" t="s">
        <v>754</v>
      </c>
      <c r="D1753" s="37" t="s">
        <v>517</v>
      </c>
      <c r="E1753" s="41"/>
      <c r="F1753" s="38"/>
      <c r="G1753" s="41">
        <v>4.7380000000000004</v>
      </c>
      <c r="H1753" s="38"/>
      <c r="I1753" s="38"/>
      <c r="J1753" s="38"/>
      <c r="K1753" s="38"/>
      <c r="L1753" s="42">
        <v>1327.07</v>
      </c>
    </row>
    <row r="1754" spans="1:83" ht="28.5" x14ac:dyDescent="0.2">
      <c r="A1754" s="36"/>
      <c r="B1754" s="36" t="s">
        <v>560</v>
      </c>
      <c r="C1754" s="36" t="s">
        <v>561</v>
      </c>
      <c r="D1754" s="37" t="s">
        <v>517</v>
      </c>
      <c r="E1754" s="38">
        <v>41.2</v>
      </c>
      <c r="F1754" s="35">
        <v>1.1499999999999999</v>
      </c>
      <c r="G1754" s="38">
        <v>4.7380000000000004</v>
      </c>
      <c r="H1754" s="40"/>
      <c r="I1754" s="39"/>
      <c r="J1754" s="40">
        <v>280.08999999999997</v>
      </c>
      <c r="K1754" s="36"/>
      <c r="L1754" s="40">
        <v>1327.07</v>
      </c>
    </row>
    <row r="1755" spans="1:83" ht="15" x14ac:dyDescent="0.2">
      <c r="A1755" s="35"/>
      <c r="B1755" s="38">
        <v>2</v>
      </c>
      <c r="C1755" s="35" t="s">
        <v>755</v>
      </c>
      <c r="D1755" s="37"/>
      <c r="E1755" s="41"/>
      <c r="F1755" s="38"/>
      <c r="G1755" s="41"/>
      <c r="H1755" s="38"/>
      <c r="I1755" s="38"/>
      <c r="J1755" s="38"/>
      <c r="K1755" s="38"/>
      <c r="L1755" s="42">
        <v>23.79</v>
      </c>
    </row>
    <row r="1756" spans="1:83" ht="15" x14ac:dyDescent="0.2">
      <c r="A1756" s="35"/>
      <c r="B1756" s="38"/>
      <c r="C1756" s="35" t="s">
        <v>758</v>
      </c>
      <c r="D1756" s="37" t="s">
        <v>517</v>
      </c>
      <c r="E1756" s="41"/>
      <c r="F1756" s="38"/>
      <c r="G1756" s="41">
        <v>4.1399999999999999E-2</v>
      </c>
      <c r="H1756" s="38"/>
      <c r="I1756" s="38"/>
      <c r="J1756" s="38"/>
      <c r="K1756" s="38"/>
      <c r="L1756" s="42">
        <v>7.5500000000000007</v>
      </c>
      <c r="CE1756">
        <v>1</v>
      </c>
    </row>
    <row r="1757" spans="1:83" ht="28.5" x14ac:dyDescent="0.2">
      <c r="A1757" s="36"/>
      <c r="B1757" s="36" t="s">
        <v>518</v>
      </c>
      <c r="C1757" s="36" t="s">
        <v>519</v>
      </c>
      <c r="D1757" s="37" t="s">
        <v>520</v>
      </c>
      <c r="E1757" s="38">
        <v>0.1</v>
      </c>
      <c r="F1757" s="35">
        <v>1.1499999999999999</v>
      </c>
      <c r="G1757" s="38">
        <v>1.15E-2</v>
      </c>
      <c r="H1757" s="40"/>
      <c r="I1757" s="39"/>
      <c r="J1757" s="40">
        <v>1482.53</v>
      </c>
      <c r="K1757" s="36"/>
      <c r="L1757" s="40">
        <v>17.05</v>
      </c>
    </row>
    <row r="1758" spans="1:83" ht="28.5" x14ac:dyDescent="0.2">
      <c r="A1758" s="36"/>
      <c r="B1758" s="36" t="s">
        <v>521</v>
      </c>
      <c r="C1758" s="36" t="s">
        <v>756</v>
      </c>
      <c r="D1758" s="37" t="s">
        <v>517</v>
      </c>
      <c r="E1758" s="38">
        <v>0.1</v>
      </c>
      <c r="F1758" s="35">
        <v>1.1499999999999999</v>
      </c>
      <c r="G1758" s="38">
        <v>1.15E-2</v>
      </c>
      <c r="H1758" s="40"/>
      <c r="I1758" s="39"/>
      <c r="J1758" s="40">
        <v>376.24</v>
      </c>
      <c r="K1758" s="36"/>
      <c r="L1758" s="40">
        <v>4.33</v>
      </c>
      <c r="CE1758">
        <v>1</v>
      </c>
    </row>
    <row r="1759" spans="1:83" ht="28.5" x14ac:dyDescent="0.2">
      <c r="A1759" s="36"/>
      <c r="B1759" s="36" t="s">
        <v>532</v>
      </c>
      <c r="C1759" s="36" t="s">
        <v>533</v>
      </c>
      <c r="D1759" s="37" t="s">
        <v>520</v>
      </c>
      <c r="E1759" s="38">
        <v>0.1</v>
      </c>
      <c r="F1759" s="35">
        <v>1.1499999999999999</v>
      </c>
      <c r="G1759" s="38">
        <v>1.15E-2</v>
      </c>
      <c r="H1759" s="40"/>
      <c r="I1759" s="39"/>
      <c r="J1759" s="40">
        <v>548.96</v>
      </c>
      <c r="K1759" s="36"/>
      <c r="L1759" s="40">
        <v>6.31</v>
      </c>
    </row>
    <row r="1760" spans="1:83" ht="28.5" x14ac:dyDescent="0.2">
      <c r="A1760" s="36"/>
      <c r="B1760" s="36" t="s">
        <v>526</v>
      </c>
      <c r="C1760" s="36" t="s">
        <v>757</v>
      </c>
      <c r="D1760" s="37" t="s">
        <v>517</v>
      </c>
      <c r="E1760" s="38">
        <v>0.1</v>
      </c>
      <c r="F1760" s="35">
        <v>1.1499999999999999</v>
      </c>
      <c r="G1760" s="38">
        <v>1.15E-2</v>
      </c>
      <c r="H1760" s="40"/>
      <c r="I1760" s="39"/>
      <c r="J1760" s="40">
        <v>280.08999999999997</v>
      </c>
      <c r="K1760" s="36"/>
      <c r="L1760" s="40">
        <v>3.22</v>
      </c>
      <c r="CE1760">
        <v>1</v>
      </c>
    </row>
    <row r="1761" spans="1:82" ht="42.75" x14ac:dyDescent="0.2">
      <c r="A1761" s="36"/>
      <c r="B1761" s="36" t="s">
        <v>572</v>
      </c>
      <c r="C1761" s="36" t="s">
        <v>573</v>
      </c>
      <c r="D1761" s="37" t="s">
        <v>520</v>
      </c>
      <c r="E1761" s="38">
        <v>0.16</v>
      </c>
      <c r="F1761" s="35">
        <v>1.1499999999999999</v>
      </c>
      <c r="G1761" s="38">
        <v>1.84E-2</v>
      </c>
      <c r="H1761" s="40"/>
      <c r="I1761" s="39"/>
      <c r="J1761" s="40">
        <v>23.34</v>
      </c>
      <c r="K1761" s="36"/>
      <c r="L1761" s="40">
        <v>0.43</v>
      </c>
    </row>
    <row r="1762" spans="1:82" ht="15" x14ac:dyDescent="0.2">
      <c r="A1762" s="35"/>
      <c r="B1762" s="38">
        <v>4</v>
      </c>
      <c r="C1762" s="35" t="s">
        <v>774</v>
      </c>
      <c r="D1762" s="37"/>
      <c r="E1762" s="41"/>
      <c r="F1762" s="38"/>
      <c r="G1762" s="41"/>
      <c r="H1762" s="38"/>
      <c r="I1762" s="38"/>
      <c r="J1762" s="38"/>
      <c r="K1762" s="38"/>
      <c r="L1762" s="42">
        <v>122.78999999999999</v>
      </c>
    </row>
    <row r="1763" spans="1:82" ht="42.75" x14ac:dyDescent="0.2">
      <c r="A1763" s="36"/>
      <c r="B1763" s="36" t="s">
        <v>613</v>
      </c>
      <c r="C1763" s="36" t="s">
        <v>614</v>
      </c>
      <c r="D1763" s="37" t="s">
        <v>117</v>
      </c>
      <c r="E1763" s="38">
        <v>3.0000000000000001E-3</v>
      </c>
      <c r="F1763" s="35"/>
      <c r="G1763" s="38">
        <v>2.9999999999999997E-4</v>
      </c>
      <c r="H1763" s="40">
        <v>70310.45</v>
      </c>
      <c r="I1763" s="39">
        <v>0.91</v>
      </c>
      <c r="J1763" s="40">
        <v>63982.51</v>
      </c>
      <c r="K1763" s="36"/>
      <c r="L1763" s="40">
        <v>19.190000000000001</v>
      </c>
    </row>
    <row r="1764" spans="1:82" ht="28.5" x14ac:dyDescent="0.2">
      <c r="A1764" s="36"/>
      <c r="B1764" s="36" t="s">
        <v>617</v>
      </c>
      <c r="C1764" s="36" t="s">
        <v>618</v>
      </c>
      <c r="D1764" s="37" t="s">
        <v>258</v>
      </c>
      <c r="E1764" s="38">
        <v>0.8</v>
      </c>
      <c r="F1764" s="35"/>
      <c r="G1764" s="38">
        <v>0.08</v>
      </c>
      <c r="H1764" s="40">
        <v>79.88</v>
      </c>
      <c r="I1764" s="39">
        <v>1.33</v>
      </c>
      <c r="J1764" s="40">
        <v>106.24</v>
      </c>
      <c r="K1764" s="36"/>
      <c r="L1764" s="40">
        <v>8.5</v>
      </c>
    </row>
    <row r="1765" spans="1:82" ht="28.5" x14ac:dyDescent="0.2">
      <c r="A1765" s="36"/>
      <c r="B1765" s="36" t="s">
        <v>687</v>
      </c>
      <c r="C1765" s="43" t="s">
        <v>688</v>
      </c>
      <c r="D1765" s="44" t="s">
        <v>130</v>
      </c>
      <c r="E1765" s="45">
        <v>1.02</v>
      </c>
      <c r="F1765" s="46"/>
      <c r="G1765" s="45">
        <v>0.10199999999999999</v>
      </c>
      <c r="H1765" s="47">
        <v>896.51</v>
      </c>
      <c r="I1765" s="48">
        <v>1.04</v>
      </c>
      <c r="J1765" s="47">
        <v>932.37</v>
      </c>
      <c r="K1765" s="43"/>
      <c r="L1765" s="47">
        <v>95.1</v>
      </c>
    </row>
    <row r="1766" spans="1:82" ht="15" x14ac:dyDescent="0.2">
      <c r="A1766" s="36"/>
      <c r="B1766" s="36"/>
      <c r="C1766" s="50" t="s">
        <v>759</v>
      </c>
      <c r="D1766" s="37"/>
      <c r="E1766" s="38"/>
      <c r="F1766" s="35"/>
      <c r="G1766" s="38"/>
      <c r="H1766" s="40"/>
      <c r="I1766" s="39"/>
      <c r="J1766" s="40"/>
      <c r="K1766" s="36"/>
      <c r="L1766" s="40">
        <v>1481.1999999999998</v>
      </c>
    </row>
    <row r="1767" spans="1:82" ht="14.25" x14ac:dyDescent="0.2">
      <c r="A1767" s="36"/>
      <c r="B1767" s="36"/>
      <c r="C1767" s="36" t="s">
        <v>760</v>
      </c>
      <c r="D1767" s="37"/>
      <c r="E1767" s="38"/>
      <c r="F1767" s="35"/>
      <c r="G1767" s="38"/>
      <c r="H1767" s="40"/>
      <c r="I1767" s="39"/>
      <c r="J1767" s="40"/>
      <c r="K1767" s="36"/>
      <c r="L1767" s="40">
        <v>1334.62</v>
      </c>
    </row>
    <row r="1768" spans="1:82" ht="28.5" x14ac:dyDescent="0.2">
      <c r="A1768" s="36"/>
      <c r="B1768" s="36" t="s">
        <v>112</v>
      </c>
      <c r="C1768" s="36" t="s">
        <v>805</v>
      </c>
      <c r="D1768" s="37" t="s">
        <v>707</v>
      </c>
      <c r="E1768" s="38">
        <v>97</v>
      </c>
      <c r="F1768" s="35"/>
      <c r="G1768" s="38">
        <v>97</v>
      </c>
      <c r="H1768" s="40"/>
      <c r="I1768" s="39"/>
      <c r="J1768" s="40"/>
      <c r="K1768" s="36"/>
      <c r="L1768" s="40">
        <v>1294.58</v>
      </c>
    </row>
    <row r="1769" spans="1:82" ht="28.5" x14ac:dyDescent="0.2">
      <c r="A1769" s="43"/>
      <c r="B1769" s="43" t="s">
        <v>113</v>
      </c>
      <c r="C1769" s="43" t="s">
        <v>806</v>
      </c>
      <c r="D1769" s="44" t="s">
        <v>707</v>
      </c>
      <c r="E1769" s="45">
        <v>51</v>
      </c>
      <c r="F1769" s="46"/>
      <c r="G1769" s="45">
        <v>51</v>
      </c>
      <c r="H1769" s="47"/>
      <c r="I1769" s="48"/>
      <c r="J1769" s="47"/>
      <c r="K1769" s="43"/>
      <c r="L1769" s="47">
        <v>680.66</v>
      </c>
    </row>
    <row r="1770" spans="1:82" ht="15" x14ac:dyDescent="0.2">
      <c r="C1770" s="86" t="s">
        <v>763</v>
      </c>
      <c r="D1770" s="86"/>
      <c r="E1770" s="86"/>
      <c r="F1770" s="86"/>
      <c r="G1770" s="86"/>
      <c r="H1770" s="86"/>
      <c r="I1770" s="87">
        <v>34564.399999999994</v>
      </c>
      <c r="J1770" s="87"/>
      <c r="K1770" s="87">
        <v>3456.4399999999996</v>
      </c>
      <c r="L1770" s="87"/>
      <c r="AD1770">
        <v>90.83</v>
      </c>
      <c r="AE1770">
        <v>47.76</v>
      </c>
      <c r="AN1770" s="49">
        <v>3456.4399999999996</v>
      </c>
      <c r="AO1770" s="49">
        <v>23.79</v>
      </c>
      <c r="AQ1770" t="s">
        <v>764</v>
      </c>
      <c r="AR1770" s="49">
        <v>1327.07</v>
      </c>
      <c r="AT1770" s="49">
        <v>7.5500000000000007</v>
      </c>
      <c r="AV1770" t="s">
        <v>764</v>
      </c>
      <c r="AW1770" s="49">
        <v>122.78999999999999</v>
      </c>
      <c r="AZ1770">
        <v>1294.58</v>
      </c>
      <c r="BA1770">
        <v>680.66</v>
      </c>
      <c r="CD1770">
        <v>2</v>
      </c>
    </row>
    <row r="1771" spans="1:82" ht="42.75" x14ac:dyDescent="0.2">
      <c r="A1771" s="51" t="s">
        <v>442</v>
      </c>
      <c r="B1771" s="43" t="s">
        <v>144</v>
      </c>
      <c r="C1771" s="43" t="s">
        <v>315</v>
      </c>
      <c r="D1771" s="44" t="s">
        <v>5</v>
      </c>
      <c r="E1771" s="45">
        <v>10</v>
      </c>
      <c r="F1771" s="46"/>
      <c r="G1771" s="45">
        <v>10</v>
      </c>
      <c r="H1771" s="47"/>
      <c r="I1771" s="48"/>
      <c r="J1771" s="47">
        <v>998.4</v>
      </c>
      <c r="K1771" s="43"/>
      <c r="L1771" s="47">
        <v>9984</v>
      </c>
    </row>
    <row r="1772" spans="1:82" ht="15" x14ac:dyDescent="0.2">
      <c r="C1772" s="86" t="s">
        <v>763</v>
      </c>
      <c r="D1772" s="86"/>
      <c r="E1772" s="86"/>
      <c r="F1772" s="86"/>
      <c r="G1772" s="86"/>
      <c r="H1772" s="86"/>
      <c r="I1772" s="87">
        <v>998.4</v>
      </c>
      <c r="J1772" s="87"/>
      <c r="K1772" s="87">
        <v>9984</v>
      </c>
      <c r="L1772" s="87"/>
      <c r="AD1772">
        <v>0</v>
      </c>
      <c r="AE1772">
        <v>0</v>
      </c>
      <c r="AN1772" s="49">
        <v>9984</v>
      </c>
      <c r="AO1772">
        <v>0</v>
      </c>
      <c r="AQ1772" t="s">
        <v>764</v>
      </c>
      <c r="AR1772">
        <v>0</v>
      </c>
      <c r="AT1772">
        <v>0</v>
      </c>
      <c r="AV1772" t="s">
        <v>764</v>
      </c>
      <c r="AW1772" s="49">
        <v>9984</v>
      </c>
      <c r="AX1772" s="49">
        <v>9984</v>
      </c>
      <c r="AZ1772">
        <v>0</v>
      </c>
      <c r="BA1772">
        <v>0</v>
      </c>
      <c r="CD1772">
        <v>1</v>
      </c>
    </row>
    <row r="1773" spans="1:82" ht="79.5" x14ac:dyDescent="0.2">
      <c r="A1773" s="34" t="s">
        <v>443</v>
      </c>
      <c r="B1773" s="36" t="s">
        <v>878</v>
      </c>
      <c r="C1773" s="36" t="s">
        <v>891</v>
      </c>
      <c r="D1773" s="37" t="s">
        <v>5</v>
      </c>
      <c r="E1773" s="38">
        <v>1</v>
      </c>
      <c r="F1773" s="35"/>
      <c r="G1773" s="38">
        <v>1</v>
      </c>
      <c r="H1773" s="40"/>
      <c r="I1773" s="39"/>
      <c r="J1773" s="40"/>
      <c r="K1773" s="36"/>
      <c r="L1773" s="40"/>
    </row>
    <row r="1774" spans="1:82" ht="15" x14ac:dyDescent="0.2">
      <c r="A1774" s="35"/>
      <c r="B1774" s="38">
        <v>1</v>
      </c>
      <c r="C1774" s="35" t="s">
        <v>754</v>
      </c>
      <c r="D1774" s="37" t="s">
        <v>517</v>
      </c>
      <c r="E1774" s="41"/>
      <c r="F1774" s="38"/>
      <c r="G1774" s="41">
        <v>2.3115000000000001</v>
      </c>
      <c r="H1774" s="38"/>
      <c r="I1774" s="38"/>
      <c r="J1774" s="38"/>
      <c r="K1774" s="38"/>
      <c r="L1774" s="42">
        <v>596.69000000000005</v>
      </c>
    </row>
    <row r="1775" spans="1:82" ht="28.5" x14ac:dyDescent="0.2">
      <c r="A1775" s="36"/>
      <c r="B1775" s="36" t="s">
        <v>527</v>
      </c>
      <c r="C1775" s="36" t="s">
        <v>528</v>
      </c>
      <c r="D1775" s="37" t="s">
        <v>517</v>
      </c>
      <c r="E1775" s="38">
        <v>2.0099999999999998</v>
      </c>
      <c r="F1775" s="35">
        <v>1.1499999999999999</v>
      </c>
      <c r="G1775" s="38">
        <v>2.3115000000000001</v>
      </c>
      <c r="H1775" s="40"/>
      <c r="I1775" s="39"/>
      <c r="J1775" s="40">
        <v>258.14</v>
      </c>
      <c r="K1775" s="36"/>
      <c r="L1775" s="40">
        <v>596.69000000000005</v>
      </c>
    </row>
    <row r="1776" spans="1:82" ht="15" x14ac:dyDescent="0.2">
      <c r="A1776" s="35"/>
      <c r="B1776" s="38">
        <v>2</v>
      </c>
      <c r="C1776" s="35" t="s">
        <v>755</v>
      </c>
      <c r="D1776" s="37"/>
      <c r="E1776" s="41"/>
      <c r="F1776" s="38"/>
      <c r="G1776" s="41"/>
      <c r="H1776" s="38"/>
      <c r="I1776" s="38"/>
      <c r="J1776" s="38"/>
      <c r="K1776" s="38"/>
      <c r="L1776" s="42">
        <v>842.79000000000008</v>
      </c>
    </row>
    <row r="1777" spans="1:83" ht="15" x14ac:dyDescent="0.2">
      <c r="A1777" s="35"/>
      <c r="B1777" s="38"/>
      <c r="C1777" s="35" t="s">
        <v>758</v>
      </c>
      <c r="D1777" s="37" t="s">
        <v>517</v>
      </c>
      <c r="E1777" s="41"/>
      <c r="F1777" s="38"/>
      <c r="G1777" s="41">
        <v>0.93149999999999999</v>
      </c>
      <c r="H1777" s="38"/>
      <c r="I1777" s="38"/>
      <c r="J1777" s="38"/>
      <c r="K1777" s="38"/>
      <c r="L1777" s="42">
        <v>294.55</v>
      </c>
      <c r="CE1777">
        <v>1</v>
      </c>
    </row>
    <row r="1778" spans="1:83" ht="28.5" x14ac:dyDescent="0.2">
      <c r="A1778" s="36"/>
      <c r="B1778" s="36" t="s">
        <v>689</v>
      </c>
      <c r="C1778" s="36" t="s">
        <v>690</v>
      </c>
      <c r="D1778" s="37" t="s">
        <v>520</v>
      </c>
      <c r="E1778" s="38">
        <v>0.7</v>
      </c>
      <c r="F1778" s="35">
        <v>1.1499999999999999</v>
      </c>
      <c r="G1778" s="38">
        <v>0.80500000000000005</v>
      </c>
      <c r="H1778" s="40">
        <v>756.44</v>
      </c>
      <c r="I1778" s="39">
        <v>1.27</v>
      </c>
      <c r="J1778" s="40">
        <v>960.68</v>
      </c>
      <c r="K1778" s="36"/>
      <c r="L1778" s="40">
        <v>773.35</v>
      </c>
    </row>
    <row r="1779" spans="1:83" ht="28.5" x14ac:dyDescent="0.2">
      <c r="A1779" s="36"/>
      <c r="B1779" s="36" t="s">
        <v>531</v>
      </c>
      <c r="C1779" s="36" t="s">
        <v>773</v>
      </c>
      <c r="D1779" s="37" t="s">
        <v>517</v>
      </c>
      <c r="E1779" s="38">
        <v>0.7</v>
      </c>
      <c r="F1779" s="35">
        <v>1.1499999999999999</v>
      </c>
      <c r="G1779" s="38">
        <v>0.80500000000000005</v>
      </c>
      <c r="H1779" s="40"/>
      <c r="I1779" s="39"/>
      <c r="J1779" s="40">
        <v>321.89</v>
      </c>
      <c r="K1779" s="36"/>
      <c r="L1779" s="40">
        <v>259.12</v>
      </c>
      <c r="CE1779">
        <v>1</v>
      </c>
    </row>
    <row r="1780" spans="1:83" ht="28.5" x14ac:dyDescent="0.2">
      <c r="A1780" s="36"/>
      <c r="B1780" s="36" t="s">
        <v>532</v>
      </c>
      <c r="C1780" s="36" t="s">
        <v>533</v>
      </c>
      <c r="D1780" s="37" t="s">
        <v>520</v>
      </c>
      <c r="E1780" s="38">
        <v>0.11</v>
      </c>
      <c r="F1780" s="35">
        <v>1.1499999999999999</v>
      </c>
      <c r="G1780" s="38">
        <v>0.1265</v>
      </c>
      <c r="H1780" s="40"/>
      <c r="I1780" s="39"/>
      <c r="J1780" s="40">
        <v>548.96</v>
      </c>
      <c r="K1780" s="36"/>
      <c r="L1780" s="40">
        <v>69.44</v>
      </c>
    </row>
    <row r="1781" spans="1:83" ht="28.5" x14ac:dyDescent="0.2">
      <c r="A1781" s="36"/>
      <c r="B1781" s="36" t="s">
        <v>526</v>
      </c>
      <c r="C1781" s="36" t="s">
        <v>757</v>
      </c>
      <c r="D1781" s="37" t="s">
        <v>517</v>
      </c>
      <c r="E1781" s="38">
        <v>0.11</v>
      </c>
      <c r="F1781" s="35">
        <v>1.1499999999999999</v>
      </c>
      <c r="G1781" s="38">
        <v>0.1265</v>
      </c>
      <c r="H1781" s="40"/>
      <c r="I1781" s="39"/>
      <c r="J1781" s="40">
        <v>280.08999999999997</v>
      </c>
      <c r="K1781" s="36"/>
      <c r="L1781" s="40">
        <v>35.43</v>
      </c>
      <c r="CE1781">
        <v>1</v>
      </c>
    </row>
    <row r="1782" spans="1:83" ht="15" x14ac:dyDescent="0.2">
      <c r="A1782" s="35"/>
      <c r="B1782" s="38">
        <v>4</v>
      </c>
      <c r="C1782" s="35" t="s">
        <v>774</v>
      </c>
      <c r="D1782" s="37"/>
      <c r="E1782" s="41"/>
      <c r="F1782" s="38"/>
      <c r="G1782" s="41"/>
      <c r="H1782" s="38"/>
      <c r="I1782" s="38"/>
      <c r="J1782" s="38"/>
      <c r="K1782" s="38"/>
      <c r="L1782" s="42">
        <v>14.29</v>
      </c>
    </row>
    <row r="1783" spans="1:83" ht="14.25" x14ac:dyDescent="0.2">
      <c r="A1783" s="36"/>
      <c r="B1783" s="36" t="s">
        <v>586</v>
      </c>
      <c r="C1783" s="36" t="s">
        <v>587</v>
      </c>
      <c r="D1783" s="37" t="s">
        <v>258</v>
      </c>
      <c r="E1783" s="38">
        <v>0.06</v>
      </c>
      <c r="F1783" s="35"/>
      <c r="G1783" s="38">
        <v>0.06</v>
      </c>
      <c r="H1783" s="40">
        <v>160.27000000000001</v>
      </c>
      <c r="I1783" s="39">
        <v>1.06</v>
      </c>
      <c r="J1783" s="40">
        <v>169.89</v>
      </c>
      <c r="K1783" s="36"/>
      <c r="L1783" s="40">
        <v>10.19</v>
      </c>
    </row>
    <row r="1784" spans="1:83" ht="14.25" x14ac:dyDescent="0.2">
      <c r="A1784" s="36"/>
      <c r="B1784" s="36" t="s">
        <v>534</v>
      </c>
      <c r="C1784" s="43" t="s">
        <v>535</v>
      </c>
      <c r="D1784" s="44" t="s">
        <v>258</v>
      </c>
      <c r="E1784" s="45">
        <v>0.01</v>
      </c>
      <c r="F1784" s="46"/>
      <c r="G1784" s="45">
        <v>0.01</v>
      </c>
      <c r="H1784" s="47">
        <v>238.29</v>
      </c>
      <c r="I1784" s="48">
        <v>1.72</v>
      </c>
      <c r="J1784" s="47">
        <v>409.86</v>
      </c>
      <c r="K1784" s="43"/>
      <c r="L1784" s="47">
        <v>4.0999999999999996</v>
      </c>
    </row>
    <row r="1785" spans="1:83" ht="15" x14ac:dyDescent="0.2">
      <c r="A1785" s="36"/>
      <c r="B1785" s="36"/>
      <c r="C1785" s="50" t="s">
        <v>759</v>
      </c>
      <c r="D1785" s="37"/>
      <c r="E1785" s="38"/>
      <c r="F1785" s="35"/>
      <c r="G1785" s="38"/>
      <c r="H1785" s="40"/>
      <c r="I1785" s="39"/>
      <c r="J1785" s="40"/>
      <c r="K1785" s="36"/>
      <c r="L1785" s="40">
        <v>1748.32</v>
      </c>
    </row>
    <row r="1786" spans="1:83" ht="14.25" x14ac:dyDescent="0.2">
      <c r="A1786" s="36"/>
      <c r="B1786" s="36"/>
      <c r="C1786" s="36" t="s">
        <v>760</v>
      </c>
      <c r="D1786" s="37"/>
      <c r="E1786" s="38"/>
      <c r="F1786" s="35"/>
      <c r="G1786" s="38"/>
      <c r="H1786" s="40"/>
      <c r="I1786" s="39"/>
      <c r="J1786" s="40"/>
      <c r="K1786" s="36"/>
      <c r="L1786" s="40">
        <v>891.24</v>
      </c>
    </row>
    <row r="1787" spans="1:83" ht="14.25" x14ac:dyDescent="0.2">
      <c r="A1787" s="36"/>
      <c r="B1787" s="36" t="s">
        <v>6</v>
      </c>
      <c r="C1787" s="36" t="s">
        <v>761</v>
      </c>
      <c r="D1787" s="37" t="s">
        <v>707</v>
      </c>
      <c r="E1787" s="38">
        <v>103</v>
      </c>
      <c r="F1787" s="35"/>
      <c r="G1787" s="38">
        <v>103</v>
      </c>
      <c r="H1787" s="40"/>
      <c r="I1787" s="39"/>
      <c r="J1787" s="40"/>
      <c r="K1787" s="36"/>
      <c r="L1787" s="40">
        <v>917.98</v>
      </c>
    </row>
    <row r="1788" spans="1:83" ht="14.25" x14ac:dyDescent="0.2">
      <c r="A1788" s="43"/>
      <c r="B1788" s="43" t="s">
        <v>7</v>
      </c>
      <c r="C1788" s="43" t="s">
        <v>762</v>
      </c>
      <c r="D1788" s="44" t="s">
        <v>707</v>
      </c>
      <c r="E1788" s="45">
        <v>60</v>
      </c>
      <c r="F1788" s="46"/>
      <c r="G1788" s="45">
        <v>60</v>
      </c>
      <c r="H1788" s="47"/>
      <c r="I1788" s="48"/>
      <c r="J1788" s="47"/>
      <c r="K1788" s="43"/>
      <c r="L1788" s="47">
        <v>534.74</v>
      </c>
    </row>
    <row r="1789" spans="1:83" ht="15" x14ac:dyDescent="0.2">
      <c r="C1789" s="86" t="s">
        <v>763</v>
      </c>
      <c r="D1789" s="86"/>
      <c r="E1789" s="86"/>
      <c r="F1789" s="86"/>
      <c r="G1789" s="86"/>
      <c r="H1789" s="86"/>
      <c r="I1789" s="87">
        <v>3201.04</v>
      </c>
      <c r="J1789" s="87"/>
      <c r="K1789" s="87">
        <v>3201.04</v>
      </c>
      <c r="L1789" s="87"/>
      <c r="AD1789">
        <v>885.92</v>
      </c>
      <c r="AE1789">
        <v>516.07000000000005</v>
      </c>
      <c r="AN1789" s="49">
        <v>3201.04</v>
      </c>
      <c r="AO1789" s="49">
        <v>842.79000000000008</v>
      </c>
      <c r="AQ1789" t="s">
        <v>764</v>
      </c>
      <c r="AR1789" s="49">
        <v>596.69000000000005</v>
      </c>
      <c r="AT1789" s="49">
        <v>294.55</v>
      </c>
      <c r="AV1789" t="s">
        <v>764</v>
      </c>
      <c r="AW1789" s="49">
        <v>14.29</v>
      </c>
      <c r="AZ1789">
        <v>917.98</v>
      </c>
      <c r="BA1789">
        <v>534.74</v>
      </c>
      <c r="CD1789">
        <v>1</v>
      </c>
    </row>
    <row r="1790" spans="1:83" ht="28.5" x14ac:dyDescent="0.2">
      <c r="C1790" s="33" t="s">
        <v>444</v>
      </c>
    </row>
    <row r="1791" spans="1:83" ht="122.25" x14ac:dyDescent="0.2">
      <c r="A1791" s="34" t="s">
        <v>445</v>
      </c>
      <c r="B1791" s="36" t="s">
        <v>859</v>
      </c>
      <c r="C1791" s="36" t="s">
        <v>892</v>
      </c>
      <c r="D1791" s="37" t="s">
        <v>292</v>
      </c>
      <c r="E1791" s="38">
        <v>0.27200000000000002</v>
      </c>
      <c r="F1791" s="35"/>
      <c r="G1791" s="38">
        <v>0.27200000000000002</v>
      </c>
      <c r="H1791" s="40"/>
      <c r="I1791" s="39"/>
      <c r="J1791" s="40"/>
      <c r="K1791" s="36"/>
      <c r="L1791" s="40"/>
    </row>
    <row r="1792" spans="1:83" x14ac:dyDescent="0.2">
      <c r="C1792" s="52" t="s">
        <v>1045</v>
      </c>
    </row>
    <row r="1793" spans="1:83" ht="15" x14ac:dyDescent="0.2">
      <c r="A1793" s="35"/>
      <c r="B1793" s="38">
        <v>1</v>
      </c>
      <c r="C1793" s="35" t="s">
        <v>754</v>
      </c>
      <c r="D1793" s="37" t="s">
        <v>517</v>
      </c>
      <c r="E1793" s="41"/>
      <c r="F1793" s="38"/>
      <c r="G1793" s="41">
        <v>29.753536000000004</v>
      </c>
      <c r="H1793" s="38"/>
      <c r="I1793" s="38"/>
      <c r="J1793" s="38"/>
      <c r="K1793" s="38"/>
      <c r="L1793" s="42">
        <v>8159.81</v>
      </c>
    </row>
    <row r="1794" spans="1:83" ht="14.25" x14ac:dyDescent="0.2">
      <c r="A1794" s="36"/>
      <c r="B1794" s="36" t="s">
        <v>664</v>
      </c>
      <c r="C1794" s="36" t="s">
        <v>665</v>
      </c>
      <c r="D1794" s="37" t="s">
        <v>655</v>
      </c>
      <c r="E1794" s="38">
        <v>0.99</v>
      </c>
      <c r="F1794" s="35">
        <v>1.1499999999999999</v>
      </c>
      <c r="G1794" s="38">
        <v>0.309672</v>
      </c>
      <c r="H1794" s="40"/>
      <c r="I1794" s="39"/>
      <c r="J1794" s="40">
        <v>227.83</v>
      </c>
      <c r="K1794" s="36"/>
      <c r="L1794" s="40">
        <v>70.55</v>
      </c>
    </row>
    <row r="1795" spans="1:83" ht="14.25" x14ac:dyDescent="0.2">
      <c r="A1795" s="36"/>
      <c r="B1795" s="36" t="s">
        <v>666</v>
      </c>
      <c r="C1795" s="36" t="s">
        <v>667</v>
      </c>
      <c r="D1795" s="37" t="s">
        <v>655</v>
      </c>
      <c r="E1795" s="38">
        <v>47.29</v>
      </c>
      <c r="F1795" s="35">
        <v>1.1499999999999999</v>
      </c>
      <c r="G1795" s="38">
        <v>14.792312000000001</v>
      </c>
      <c r="H1795" s="40"/>
      <c r="I1795" s="39"/>
      <c r="J1795" s="40">
        <v>248.73</v>
      </c>
      <c r="K1795" s="36"/>
      <c r="L1795" s="40">
        <v>3679.29</v>
      </c>
    </row>
    <row r="1796" spans="1:83" ht="14.25" x14ac:dyDescent="0.2">
      <c r="A1796" s="36"/>
      <c r="B1796" s="36" t="s">
        <v>658</v>
      </c>
      <c r="C1796" s="36" t="s">
        <v>659</v>
      </c>
      <c r="D1796" s="37" t="s">
        <v>655</v>
      </c>
      <c r="E1796" s="38">
        <v>23.42</v>
      </c>
      <c r="F1796" s="35">
        <v>1.1499999999999999</v>
      </c>
      <c r="G1796" s="38">
        <v>7.3257760000000003</v>
      </c>
      <c r="H1796" s="40"/>
      <c r="I1796" s="39"/>
      <c r="J1796" s="40">
        <v>280.08999999999997</v>
      </c>
      <c r="K1796" s="36"/>
      <c r="L1796" s="40">
        <v>2051.88</v>
      </c>
    </row>
    <row r="1797" spans="1:83" ht="14.25" x14ac:dyDescent="0.2">
      <c r="A1797" s="36"/>
      <c r="B1797" s="36" t="s">
        <v>668</v>
      </c>
      <c r="C1797" s="36" t="s">
        <v>669</v>
      </c>
      <c r="D1797" s="37" t="s">
        <v>655</v>
      </c>
      <c r="E1797" s="38">
        <v>23.42</v>
      </c>
      <c r="F1797" s="35">
        <v>1.1499999999999999</v>
      </c>
      <c r="G1797" s="38">
        <v>7.3257760000000003</v>
      </c>
      <c r="H1797" s="40"/>
      <c r="I1797" s="39"/>
      <c r="J1797" s="40">
        <v>321.89</v>
      </c>
      <c r="K1797" s="36"/>
      <c r="L1797" s="40">
        <v>2358.09</v>
      </c>
    </row>
    <row r="1798" spans="1:83" ht="15" x14ac:dyDescent="0.2">
      <c r="A1798" s="35"/>
      <c r="B1798" s="38">
        <v>2</v>
      </c>
      <c r="C1798" s="35" t="s">
        <v>755</v>
      </c>
      <c r="D1798" s="37"/>
      <c r="E1798" s="41"/>
      <c r="F1798" s="38"/>
      <c r="G1798" s="41"/>
      <c r="H1798" s="38"/>
      <c r="I1798" s="38"/>
      <c r="J1798" s="38"/>
      <c r="K1798" s="38"/>
      <c r="L1798" s="42">
        <v>3627.05</v>
      </c>
    </row>
    <row r="1799" spans="1:83" ht="15" x14ac:dyDescent="0.2">
      <c r="A1799" s="35"/>
      <c r="B1799" s="38"/>
      <c r="C1799" s="35" t="s">
        <v>758</v>
      </c>
      <c r="D1799" s="37" t="s">
        <v>517</v>
      </c>
      <c r="E1799" s="41"/>
      <c r="F1799" s="38"/>
      <c r="G1799" s="41">
        <v>8.0389599999999994</v>
      </c>
      <c r="H1799" s="38"/>
      <c r="I1799" s="38"/>
      <c r="J1799" s="38"/>
      <c r="K1799" s="38"/>
      <c r="L1799" s="42">
        <v>2203.23</v>
      </c>
      <c r="CE1799">
        <v>1</v>
      </c>
    </row>
    <row r="1800" spans="1:83" ht="28.5" x14ac:dyDescent="0.2">
      <c r="A1800" s="36"/>
      <c r="B1800" s="36" t="s">
        <v>518</v>
      </c>
      <c r="C1800" s="36" t="s">
        <v>519</v>
      </c>
      <c r="D1800" s="37" t="s">
        <v>520</v>
      </c>
      <c r="E1800" s="38">
        <v>0.75</v>
      </c>
      <c r="F1800" s="35">
        <v>1.1499999999999999</v>
      </c>
      <c r="G1800" s="38">
        <v>0.2346</v>
      </c>
      <c r="H1800" s="40"/>
      <c r="I1800" s="39"/>
      <c r="J1800" s="40">
        <v>1482.53</v>
      </c>
      <c r="K1800" s="36"/>
      <c r="L1800" s="40">
        <v>347.8</v>
      </c>
    </row>
    <row r="1801" spans="1:83" ht="28.5" x14ac:dyDescent="0.2">
      <c r="A1801" s="36"/>
      <c r="B1801" s="36" t="s">
        <v>521</v>
      </c>
      <c r="C1801" s="36" t="s">
        <v>756</v>
      </c>
      <c r="D1801" s="37" t="s">
        <v>517</v>
      </c>
      <c r="E1801" s="38">
        <v>0.75</v>
      </c>
      <c r="F1801" s="35">
        <v>1.1499999999999999</v>
      </c>
      <c r="G1801" s="38">
        <v>0.2346</v>
      </c>
      <c r="H1801" s="40"/>
      <c r="I1801" s="39"/>
      <c r="J1801" s="40">
        <v>376.24</v>
      </c>
      <c r="K1801" s="36"/>
      <c r="L1801" s="40">
        <v>88.27</v>
      </c>
      <c r="CE1801">
        <v>1</v>
      </c>
    </row>
    <row r="1802" spans="1:83" ht="28.5" x14ac:dyDescent="0.2">
      <c r="A1802" s="36"/>
      <c r="B1802" s="36" t="s">
        <v>670</v>
      </c>
      <c r="C1802" s="36" t="s">
        <v>671</v>
      </c>
      <c r="D1802" s="37" t="s">
        <v>520</v>
      </c>
      <c r="E1802" s="38">
        <v>0.81</v>
      </c>
      <c r="F1802" s="35">
        <v>1.1499999999999999</v>
      </c>
      <c r="G1802" s="38">
        <v>0.25336799999999998</v>
      </c>
      <c r="H1802" s="40"/>
      <c r="I1802" s="39"/>
      <c r="J1802" s="40">
        <v>14.82</v>
      </c>
      <c r="K1802" s="36"/>
      <c r="L1802" s="40">
        <v>3.75</v>
      </c>
    </row>
    <row r="1803" spans="1:83" ht="28.5" x14ac:dyDescent="0.2">
      <c r="A1803" s="36"/>
      <c r="B1803" s="36" t="s">
        <v>580</v>
      </c>
      <c r="C1803" s="36" t="s">
        <v>581</v>
      </c>
      <c r="D1803" s="37" t="s">
        <v>520</v>
      </c>
      <c r="E1803" s="38">
        <v>22.74</v>
      </c>
      <c r="F1803" s="35">
        <v>1.1499999999999999</v>
      </c>
      <c r="G1803" s="38">
        <v>7.1130719999999998</v>
      </c>
      <c r="H1803" s="40">
        <v>346.73</v>
      </c>
      <c r="I1803" s="39">
        <v>1.27</v>
      </c>
      <c r="J1803" s="40">
        <v>440.35</v>
      </c>
      <c r="K1803" s="36"/>
      <c r="L1803" s="40">
        <v>3132.24</v>
      </c>
    </row>
    <row r="1804" spans="1:83" ht="28.5" x14ac:dyDescent="0.2">
      <c r="A1804" s="36"/>
      <c r="B1804" s="36" t="s">
        <v>526</v>
      </c>
      <c r="C1804" s="36" t="s">
        <v>757</v>
      </c>
      <c r="D1804" s="37" t="s">
        <v>517</v>
      </c>
      <c r="E1804" s="38">
        <v>22.74</v>
      </c>
      <c r="F1804" s="35">
        <v>1.1499999999999999</v>
      </c>
      <c r="G1804" s="38">
        <v>7.1130719999999998</v>
      </c>
      <c r="H1804" s="40"/>
      <c r="I1804" s="39"/>
      <c r="J1804" s="40">
        <v>280.08999999999997</v>
      </c>
      <c r="K1804" s="36"/>
      <c r="L1804" s="40">
        <v>1992.3</v>
      </c>
      <c r="CE1804">
        <v>1</v>
      </c>
    </row>
    <row r="1805" spans="1:83" ht="28.5" x14ac:dyDescent="0.2">
      <c r="A1805" s="36"/>
      <c r="B1805" s="36" t="s">
        <v>532</v>
      </c>
      <c r="C1805" s="36" t="s">
        <v>533</v>
      </c>
      <c r="D1805" s="37" t="s">
        <v>520</v>
      </c>
      <c r="E1805" s="38">
        <v>0.59</v>
      </c>
      <c r="F1805" s="35">
        <v>1.1499999999999999</v>
      </c>
      <c r="G1805" s="38">
        <v>0.18455199999999999</v>
      </c>
      <c r="H1805" s="40"/>
      <c r="I1805" s="39"/>
      <c r="J1805" s="40">
        <v>548.96</v>
      </c>
      <c r="K1805" s="36"/>
      <c r="L1805" s="40">
        <v>101.31</v>
      </c>
    </row>
    <row r="1806" spans="1:83" ht="28.5" x14ac:dyDescent="0.2">
      <c r="A1806" s="36"/>
      <c r="B1806" s="36" t="s">
        <v>526</v>
      </c>
      <c r="C1806" s="36" t="s">
        <v>757</v>
      </c>
      <c r="D1806" s="37" t="s">
        <v>517</v>
      </c>
      <c r="E1806" s="38">
        <v>0.59</v>
      </c>
      <c r="F1806" s="35">
        <v>1.1499999999999999</v>
      </c>
      <c r="G1806" s="38">
        <v>0.18455199999999999</v>
      </c>
      <c r="H1806" s="40"/>
      <c r="I1806" s="39"/>
      <c r="J1806" s="40">
        <v>280.08999999999997</v>
      </c>
      <c r="K1806" s="36"/>
      <c r="L1806" s="40">
        <v>51.69</v>
      </c>
      <c r="CE1806">
        <v>1</v>
      </c>
    </row>
    <row r="1807" spans="1:83" ht="28.5" x14ac:dyDescent="0.2">
      <c r="A1807" s="36"/>
      <c r="B1807" s="36" t="s">
        <v>672</v>
      </c>
      <c r="C1807" s="36" t="s">
        <v>673</v>
      </c>
      <c r="D1807" s="37" t="s">
        <v>520</v>
      </c>
      <c r="E1807" s="38">
        <v>0.81</v>
      </c>
      <c r="F1807" s="35">
        <v>1.1499999999999999</v>
      </c>
      <c r="G1807" s="38">
        <v>0.25336799999999998</v>
      </c>
      <c r="H1807" s="40"/>
      <c r="I1807" s="39"/>
      <c r="J1807" s="40">
        <v>165.57</v>
      </c>
      <c r="K1807" s="36"/>
      <c r="L1807" s="40">
        <v>41.95</v>
      </c>
    </row>
    <row r="1808" spans="1:83" ht="28.5" x14ac:dyDescent="0.2">
      <c r="A1808" s="36"/>
      <c r="B1808" s="36" t="s">
        <v>526</v>
      </c>
      <c r="C1808" s="43" t="s">
        <v>757</v>
      </c>
      <c r="D1808" s="44" t="s">
        <v>517</v>
      </c>
      <c r="E1808" s="45">
        <v>0.81</v>
      </c>
      <c r="F1808" s="46">
        <v>1.1499999999999999</v>
      </c>
      <c r="G1808" s="45">
        <v>0.25336799999999998</v>
      </c>
      <c r="H1808" s="47"/>
      <c r="I1808" s="48"/>
      <c r="J1808" s="47">
        <v>280.08999999999997</v>
      </c>
      <c r="K1808" s="43"/>
      <c r="L1808" s="47">
        <v>70.97</v>
      </c>
      <c r="CE1808">
        <v>1</v>
      </c>
    </row>
    <row r="1809" spans="1:82" ht="15" x14ac:dyDescent="0.2">
      <c r="A1809" s="36"/>
      <c r="B1809" s="36"/>
      <c r="C1809" s="50" t="s">
        <v>759</v>
      </c>
      <c r="D1809" s="37"/>
      <c r="E1809" s="38"/>
      <c r="F1809" s="35"/>
      <c r="G1809" s="38"/>
      <c r="H1809" s="40"/>
      <c r="I1809" s="39"/>
      <c r="J1809" s="40"/>
      <c r="K1809" s="36"/>
      <c r="L1809" s="40">
        <v>13990.09</v>
      </c>
    </row>
    <row r="1810" spans="1:82" ht="14.25" x14ac:dyDescent="0.2">
      <c r="A1810" s="36"/>
      <c r="B1810" s="36"/>
      <c r="C1810" s="36" t="s">
        <v>760</v>
      </c>
      <c r="D1810" s="37"/>
      <c r="E1810" s="38"/>
      <c r="F1810" s="35"/>
      <c r="G1810" s="38"/>
      <c r="H1810" s="40"/>
      <c r="I1810" s="39"/>
      <c r="J1810" s="40"/>
      <c r="K1810" s="36"/>
      <c r="L1810" s="40">
        <v>10363.040000000001</v>
      </c>
    </row>
    <row r="1811" spans="1:82" ht="14.25" x14ac:dyDescent="0.2">
      <c r="A1811" s="36"/>
      <c r="B1811" s="36" t="s">
        <v>6</v>
      </c>
      <c r="C1811" s="36" t="s">
        <v>761</v>
      </c>
      <c r="D1811" s="37" t="s">
        <v>707</v>
      </c>
      <c r="E1811" s="38">
        <v>103</v>
      </c>
      <c r="F1811" s="35"/>
      <c r="G1811" s="38">
        <v>103</v>
      </c>
      <c r="H1811" s="40"/>
      <c r="I1811" s="39"/>
      <c r="J1811" s="40"/>
      <c r="K1811" s="36"/>
      <c r="L1811" s="40">
        <v>10673.93</v>
      </c>
    </row>
    <row r="1812" spans="1:82" ht="14.25" x14ac:dyDescent="0.2">
      <c r="A1812" s="43"/>
      <c r="B1812" s="43" t="s">
        <v>7</v>
      </c>
      <c r="C1812" s="43" t="s">
        <v>762</v>
      </c>
      <c r="D1812" s="44" t="s">
        <v>707</v>
      </c>
      <c r="E1812" s="45">
        <v>60</v>
      </c>
      <c r="F1812" s="46"/>
      <c r="G1812" s="45">
        <v>60</v>
      </c>
      <c r="H1812" s="47"/>
      <c r="I1812" s="48"/>
      <c r="J1812" s="47"/>
      <c r="K1812" s="43"/>
      <c r="L1812" s="47">
        <v>6217.82</v>
      </c>
    </row>
    <row r="1813" spans="1:82" ht="15" x14ac:dyDescent="0.2">
      <c r="C1813" s="86" t="s">
        <v>763</v>
      </c>
      <c r="D1813" s="86"/>
      <c r="E1813" s="86"/>
      <c r="F1813" s="86"/>
      <c r="G1813" s="86"/>
      <c r="H1813" s="86"/>
      <c r="I1813" s="87">
        <v>113536.17647058822</v>
      </c>
      <c r="J1813" s="87"/>
      <c r="K1813" s="87">
        <v>30881.84</v>
      </c>
      <c r="L1813" s="87"/>
      <c r="AD1813">
        <v>642.98</v>
      </c>
      <c r="AE1813">
        <v>374.55</v>
      </c>
      <c r="AN1813" s="49">
        <v>30881.84</v>
      </c>
      <c r="AO1813" s="49">
        <v>3627.05</v>
      </c>
      <c r="AQ1813" t="s">
        <v>764</v>
      </c>
      <c r="AR1813" s="49">
        <v>8159.81</v>
      </c>
      <c r="AT1813" s="49">
        <v>2203.23</v>
      </c>
      <c r="AV1813" t="s">
        <v>764</v>
      </c>
      <c r="AW1813">
        <v>0</v>
      </c>
      <c r="AZ1813">
        <v>10673.93</v>
      </c>
      <c r="BA1813">
        <v>6217.82</v>
      </c>
      <c r="CD1813">
        <v>1</v>
      </c>
    </row>
    <row r="1814" spans="1:82" ht="42.75" x14ac:dyDescent="0.2">
      <c r="A1814" s="51" t="s">
        <v>446</v>
      </c>
      <c r="B1814" s="43" t="s">
        <v>102</v>
      </c>
      <c r="C1814" s="43" t="s">
        <v>386</v>
      </c>
      <c r="D1814" s="44" t="s">
        <v>5</v>
      </c>
      <c r="E1814" s="45">
        <v>16</v>
      </c>
      <c r="F1814" s="46"/>
      <c r="G1814" s="45">
        <v>16</v>
      </c>
      <c r="H1814" s="47"/>
      <c r="I1814" s="48"/>
      <c r="J1814" s="47">
        <v>37.200000000000003</v>
      </c>
      <c r="K1814" s="43"/>
      <c r="L1814" s="47">
        <v>595.20000000000005</v>
      </c>
    </row>
    <row r="1815" spans="1:82" ht="15" x14ac:dyDescent="0.2">
      <c r="C1815" s="86" t="s">
        <v>763</v>
      </c>
      <c r="D1815" s="86"/>
      <c r="E1815" s="86"/>
      <c r="F1815" s="86"/>
      <c r="G1815" s="86"/>
      <c r="H1815" s="86"/>
      <c r="I1815" s="87">
        <v>37.200000000000003</v>
      </c>
      <c r="J1815" s="87"/>
      <c r="K1815" s="87">
        <v>595.20000000000005</v>
      </c>
      <c r="L1815" s="87"/>
      <c r="AD1815">
        <v>0</v>
      </c>
      <c r="AE1815">
        <v>0</v>
      </c>
      <c r="AN1815" s="49">
        <v>595.20000000000005</v>
      </c>
      <c r="AO1815">
        <v>0</v>
      </c>
      <c r="AQ1815" t="s">
        <v>764</v>
      </c>
      <c r="AR1815">
        <v>0</v>
      </c>
      <c r="AT1815">
        <v>0</v>
      </c>
      <c r="AV1815" t="s">
        <v>764</v>
      </c>
      <c r="AW1815" s="49">
        <v>595.20000000000005</v>
      </c>
      <c r="AX1815" s="49">
        <v>595.20000000000005</v>
      </c>
      <c r="AZ1815">
        <v>0</v>
      </c>
      <c r="BA1815">
        <v>0</v>
      </c>
      <c r="CD1815">
        <v>1</v>
      </c>
    </row>
    <row r="1816" spans="1:82" ht="42.75" x14ac:dyDescent="0.2">
      <c r="A1816" s="51" t="s">
        <v>447</v>
      </c>
      <c r="B1816" s="43" t="s">
        <v>391</v>
      </c>
      <c r="C1816" s="43" t="s">
        <v>392</v>
      </c>
      <c r="D1816" s="44" t="s">
        <v>5</v>
      </c>
      <c r="E1816" s="45">
        <v>16</v>
      </c>
      <c r="F1816" s="46"/>
      <c r="G1816" s="45">
        <v>16</v>
      </c>
      <c r="H1816" s="47"/>
      <c r="I1816" s="48"/>
      <c r="J1816" s="47">
        <v>142.80000000000001</v>
      </c>
      <c r="K1816" s="43"/>
      <c r="L1816" s="47">
        <v>2284.8000000000002</v>
      </c>
    </row>
    <row r="1817" spans="1:82" ht="15" x14ac:dyDescent="0.2">
      <c r="C1817" s="86" t="s">
        <v>763</v>
      </c>
      <c r="D1817" s="86"/>
      <c r="E1817" s="86"/>
      <c r="F1817" s="86"/>
      <c r="G1817" s="86"/>
      <c r="H1817" s="86"/>
      <c r="I1817" s="87">
        <v>142.80000000000001</v>
      </c>
      <c r="J1817" s="87"/>
      <c r="K1817" s="87">
        <v>2284.8000000000002</v>
      </c>
      <c r="L1817" s="87"/>
      <c r="AD1817">
        <v>0</v>
      </c>
      <c r="AE1817">
        <v>0</v>
      </c>
      <c r="AN1817" s="49">
        <v>2284.8000000000002</v>
      </c>
      <c r="AO1817">
        <v>0</v>
      </c>
      <c r="AQ1817" t="s">
        <v>764</v>
      </c>
      <c r="AR1817">
        <v>0</v>
      </c>
      <c r="AT1817">
        <v>0</v>
      </c>
      <c r="AV1817" t="s">
        <v>764</v>
      </c>
      <c r="AW1817" s="49">
        <v>2284.8000000000002</v>
      </c>
      <c r="AX1817" s="49">
        <v>2284.8000000000002</v>
      </c>
      <c r="AZ1817">
        <v>0</v>
      </c>
      <c r="BA1817">
        <v>0</v>
      </c>
      <c r="CD1817">
        <v>1</v>
      </c>
    </row>
    <row r="1818" spans="1:82" ht="57" x14ac:dyDescent="0.2">
      <c r="A1818" s="51" t="s">
        <v>448</v>
      </c>
      <c r="B1818" s="43" t="s">
        <v>150</v>
      </c>
      <c r="C1818" s="43" t="s">
        <v>151</v>
      </c>
      <c r="D1818" s="44" t="s">
        <v>5</v>
      </c>
      <c r="E1818" s="45">
        <v>0.32</v>
      </c>
      <c r="F1818" s="46"/>
      <c r="G1818" s="45">
        <v>0.32</v>
      </c>
      <c r="H1818" s="47">
        <v>4136.76</v>
      </c>
      <c r="I1818" s="48">
        <v>1.41</v>
      </c>
      <c r="J1818" s="47">
        <v>5832.83</v>
      </c>
      <c r="K1818" s="43"/>
      <c r="L1818" s="47">
        <v>1866.51</v>
      </c>
    </row>
    <row r="1819" spans="1:82" ht="15" x14ac:dyDescent="0.2">
      <c r="C1819" s="86" t="s">
        <v>763</v>
      </c>
      <c r="D1819" s="86"/>
      <c r="E1819" s="86"/>
      <c r="F1819" s="86"/>
      <c r="G1819" s="86"/>
      <c r="H1819" s="86"/>
      <c r="I1819" s="87">
        <v>5832.84375</v>
      </c>
      <c r="J1819" s="87"/>
      <c r="K1819" s="87">
        <v>1866.51</v>
      </c>
      <c r="L1819" s="87"/>
      <c r="AD1819">
        <v>0</v>
      </c>
      <c r="AE1819">
        <v>0</v>
      </c>
      <c r="AN1819" s="49">
        <v>1866.51</v>
      </c>
      <c r="AO1819">
        <v>0</v>
      </c>
      <c r="AQ1819" t="s">
        <v>764</v>
      </c>
      <c r="AR1819">
        <v>0</v>
      </c>
      <c r="AT1819">
        <v>0</v>
      </c>
      <c r="AV1819" t="s">
        <v>764</v>
      </c>
      <c r="AW1819" s="49">
        <v>1866.51</v>
      </c>
      <c r="AZ1819">
        <v>0</v>
      </c>
      <c r="BA1819">
        <v>0</v>
      </c>
      <c r="CD1819">
        <v>1</v>
      </c>
    </row>
    <row r="1820" spans="1:82" ht="28.5" x14ac:dyDescent="0.2">
      <c r="A1820" s="34" t="s">
        <v>449</v>
      </c>
      <c r="B1820" s="36" t="s">
        <v>153</v>
      </c>
      <c r="C1820" s="36" t="s">
        <v>154</v>
      </c>
      <c r="D1820" s="37" t="s">
        <v>130</v>
      </c>
      <c r="E1820" s="38">
        <v>0.16</v>
      </c>
      <c r="F1820" s="35"/>
      <c r="G1820" s="38">
        <v>0.16</v>
      </c>
      <c r="H1820" s="40">
        <v>1367.14</v>
      </c>
      <c r="I1820" s="39">
        <v>1.1399999999999999</v>
      </c>
      <c r="J1820" s="40">
        <v>1558.54</v>
      </c>
      <c r="K1820" s="36"/>
      <c r="L1820" s="40">
        <v>249.37</v>
      </c>
    </row>
    <row r="1821" spans="1:82" x14ac:dyDescent="0.2">
      <c r="A1821" s="61"/>
      <c r="B1821" s="61"/>
      <c r="C1821" s="62" t="s">
        <v>1046</v>
      </c>
      <c r="D1821" s="61"/>
      <c r="E1821" s="61"/>
      <c r="F1821" s="61"/>
      <c r="G1821" s="61"/>
      <c r="H1821" s="61"/>
      <c r="I1821" s="61"/>
      <c r="J1821" s="61"/>
      <c r="K1821" s="61"/>
      <c r="L1821" s="61"/>
    </row>
    <row r="1822" spans="1:82" ht="15" x14ac:dyDescent="0.2">
      <c r="C1822" s="86" t="s">
        <v>763</v>
      </c>
      <c r="D1822" s="86"/>
      <c r="E1822" s="86"/>
      <c r="F1822" s="86"/>
      <c r="G1822" s="86"/>
      <c r="H1822" s="86"/>
      <c r="I1822" s="87">
        <v>1558.5625</v>
      </c>
      <c r="J1822" s="87"/>
      <c r="K1822" s="87">
        <v>249.37</v>
      </c>
      <c r="L1822" s="87"/>
      <c r="AD1822">
        <v>0</v>
      </c>
      <c r="AE1822">
        <v>0</v>
      </c>
      <c r="AN1822" s="49">
        <v>249.37</v>
      </c>
      <c r="AO1822">
        <v>0</v>
      </c>
      <c r="AQ1822" t="s">
        <v>764</v>
      </c>
      <c r="AR1822">
        <v>0</v>
      </c>
      <c r="AT1822">
        <v>0</v>
      </c>
      <c r="AV1822" t="s">
        <v>764</v>
      </c>
      <c r="AW1822" s="49">
        <v>249.37</v>
      </c>
      <c r="AZ1822">
        <v>0</v>
      </c>
      <c r="BA1822">
        <v>0</v>
      </c>
      <c r="CD1822">
        <v>1</v>
      </c>
    </row>
    <row r="1823" spans="1:82" ht="42.75" x14ac:dyDescent="0.2">
      <c r="A1823" s="51" t="s">
        <v>450</v>
      </c>
      <c r="B1823" s="43" t="s">
        <v>144</v>
      </c>
      <c r="C1823" s="43" t="s">
        <v>356</v>
      </c>
      <c r="D1823" s="44" t="s">
        <v>5</v>
      </c>
      <c r="E1823" s="45">
        <v>54</v>
      </c>
      <c r="F1823" s="46"/>
      <c r="G1823" s="45">
        <v>54</v>
      </c>
      <c r="H1823" s="47"/>
      <c r="I1823" s="48"/>
      <c r="J1823" s="47">
        <v>324</v>
      </c>
      <c r="K1823" s="43"/>
      <c r="L1823" s="47">
        <v>17496</v>
      </c>
    </row>
    <row r="1824" spans="1:82" ht="15" x14ac:dyDescent="0.2">
      <c r="C1824" s="86" t="s">
        <v>763</v>
      </c>
      <c r="D1824" s="86"/>
      <c r="E1824" s="86"/>
      <c r="F1824" s="86"/>
      <c r="G1824" s="86"/>
      <c r="H1824" s="86"/>
      <c r="I1824" s="87">
        <v>324</v>
      </c>
      <c r="J1824" s="87"/>
      <c r="K1824" s="87">
        <v>17496</v>
      </c>
      <c r="L1824" s="87"/>
      <c r="AD1824">
        <v>0</v>
      </c>
      <c r="AE1824">
        <v>0</v>
      </c>
      <c r="AN1824" s="49">
        <v>17496</v>
      </c>
      <c r="AO1824">
        <v>0</v>
      </c>
      <c r="AQ1824" t="s">
        <v>764</v>
      </c>
      <c r="AR1824">
        <v>0</v>
      </c>
      <c r="AT1824">
        <v>0</v>
      </c>
      <c r="AV1824" t="s">
        <v>764</v>
      </c>
      <c r="AW1824" s="49">
        <v>17496</v>
      </c>
      <c r="AX1824" s="49">
        <v>17496</v>
      </c>
      <c r="AZ1824">
        <v>0</v>
      </c>
      <c r="BA1824">
        <v>0</v>
      </c>
      <c r="CD1824">
        <v>1</v>
      </c>
    </row>
    <row r="1825" spans="1:83" ht="42.75" x14ac:dyDescent="0.2">
      <c r="A1825" s="34" t="s">
        <v>451</v>
      </c>
      <c r="B1825" s="36" t="s">
        <v>377</v>
      </c>
      <c r="C1825" s="36" t="s">
        <v>378</v>
      </c>
      <c r="D1825" s="37" t="s">
        <v>130</v>
      </c>
      <c r="E1825" s="38">
        <v>0.16</v>
      </c>
      <c r="F1825" s="35"/>
      <c r="G1825" s="38">
        <v>0.16</v>
      </c>
      <c r="H1825" s="40">
        <v>466.31</v>
      </c>
      <c r="I1825" s="39">
        <v>1.37</v>
      </c>
      <c r="J1825" s="40">
        <v>638.84</v>
      </c>
      <c r="K1825" s="36"/>
      <c r="L1825" s="40">
        <v>102.21</v>
      </c>
    </row>
    <row r="1826" spans="1:83" x14ac:dyDescent="0.2">
      <c r="A1826" s="61"/>
      <c r="B1826" s="61"/>
      <c r="C1826" s="62" t="s">
        <v>1046</v>
      </c>
      <c r="D1826" s="61"/>
      <c r="E1826" s="61"/>
      <c r="F1826" s="61"/>
      <c r="G1826" s="61"/>
      <c r="H1826" s="61"/>
      <c r="I1826" s="61"/>
      <c r="J1826" s="61"/>
      <c r="K1826" s="61"/>
      <c r="L1826" s="61"/>
    </row>
    <row r="1827" spans="1:83" ht="15" x14ac:dyDescent="0.2">
      <c r="C1827" s="86" t="s">
        <v>763</v>
      </c>
      <c r="D1827" s="86"/>
      <c r="E1827" s="86"/>
      <c r="F1827" s="86"/>
      <c r="G1827" s="86"/>
      <c r="H1827" s="86"/>
      <c r="I1827" s="87">
        <v>638.8125</v>
      </c>
      <c r="J1827" s="87"/>
      <c r="K1827" s="87">
        <v>102.21</v>
      </c>
      <c r="L1827" s="87"/>
      <c r="AD1827">
        <v>0</v>
      </c>
      <c r="AE1827">
        <v>0</v>
      </c>
      <c r="AN1827" s="49">
        <v>102.21</v>
      </c>
      <c r="AO1827">
        <v>0</v>
      </c>
      <c r="AQ1827" t="s">
        <v>764</v>
      </c>
      <c r="AR1827">
        <v>0</v>
      </c>
      <c r="AT1827">
        <v>0</v>
      </c>
      <c r="AV1827" t="s">
        <v>764</v>
      </c>
      <c r="AW1827" s="49">
        <v>102.21</v>
      </c>
      <c r="AZ1827">
        <v>0</v>
      </c>
      <c r="BA1827">
        <v>0</v>
      </c>
      <c r="CD1827">
        <v>1</v>
      </c>
    </row>
    <row r="1828" spans="1:83" ht="108" x14ac:dyDescent="0.2">
      <c r="A1828" s="34" t="s">
        <v>452</v>
      </c>
      <c r="B1828" s="36" t="s">
        <v>859</v>
      </c>
      <c r="C1828" s="36" t="s">
        <v>863</v>
      </c>
      <c r="D1828" s="37" t="s">
        <v>292</v>
      </c>
      <c r="E1828" s="38">
        <v>0.128</v>
      </c>
      <c r="F1828" s="35"/>
      <c r="G1828" s="38">
        <v>0.128</v>
      </c>
      <c r="H1828" s="40"/>
      <c r="I1828" s="39"/>
      <c r="J1828" s="40"/>
      <c r="K1828" s="36"/>
      <c r="L1828" s="40"/>
    </row>
    <row r="1829" spans="1:83" x14ac:dyDescent="0.2">
      <c r="C1829" s="52" t="s">
        <v>1047</v>
      </c>
    </row>
    <row r="1830" spans="1:83" ht="15" x14ac:dyDescent="0.2">
      <c r="A1830" s="35"/>
      <c r="B1830" s="38">
        <v>1</v>
      </c>
      <c r="C1830" s="35" t="s">
        <v>754</v>
      </c>
      <c r="D1830" s="37" t="s">
        <v>517</v>
      </c>
      <c r="E1830" s="41"/>
      <c r="F1830" s="38"/>
      <c r="G1830" s="41">
        <v>14.001664</v>
      </c>
      <c r="H1830" s="38"/>
      <c r="I1830" s="38"/>
      <c r="J1830" s="38"/>
      <c r="K1830" s="38"/>
      <c r="L1830" s="42">
        <v>3839.9100000000003</v>
      </c>
    </row>
    <row r="1831" spans="1:83" ht="14.25" x14ac:dyDescent="0.2">
      <c r="A1831" s="36"/>
      <c r="B1831" s="36" t="s">
        <v>664</v>
      </c>
      <c r="C1831" s="36" t="s">
        <v>665</v>
      </c>
      <c r="D1831" s="37" t="s">
        <v>655</v>
      </c>
      <c r="E1831" s="38">
        <v>0.99</v>
      </c>
      <c r="F1831" s="35">
        <v>1.1499999999999999</v>
      </c>
      <c r="G1831" s="38">
        <v>0.145728</v>
      </c>
      <c r="H1831" s="40"/>
      <c r="I1831" s="39"/>
      <c r="J1831" s="40">
        <v>227.83</v>
      </c>
      <c r="K1831" s="36"/>
      <c r="L1831" s="40">
        <v>33.200000000000003</v>
      </c>
    </row>
    <row r="1832" spans="1:83" ht="14.25" x14ac:dyDescent="0.2">
      <c r="A1832" s="36"/>
      <c r="B1832" s="36" t="s">
        <v>666</v>
      </c>
      <c r="C1832" s="36" t="s">
        <v>667</v>
      </c>
      <c r="D1832" s="37" t="s">
        <v>655</v>
      </c>
      <c r="E1832" s="38">
        <v>47.29</v>
      </c>
      <c r="F1832" s="35">
        <v>1.1499999999999999</v>
      </c>
      <c r="G1832" s="38">
        <v>6.9610880000000002</v>
      </c>
      <c r="H1832" s="40"/>
      <c r="I1832" s="39"/>
      <c r="J1832" s="40">
        <v>248.73</v>
      </c>
      <c r="K1832" s="36"/>
      <c r="L1832" s="40">
        <v>1731.43</v>
      </c>
    </row>
    <row r="1833" spans="1:83" ht="14.25" x14ac:dyDescent="0.2">
      <c r="A1833" s="36"/>
      <c r="B1833" s="36" t="s">
        <v>658</v>
      </c>
      <c r="C1833" s="36" t="s">
        <v>659</v>
      </c>
      <c r="D1833" s="37" t="s">
        <v>655</v>
      </c>
      <c r="E1833" s="38">
        <v>23.42</v>
      </c>
      <c r="F1833" s="35">
        <v>1.1499999999999999</v>
      </c>
      <c r="G1833" s="38">
        <v>3.4474239999999998</v>
      </c>
      <c r="H1833" s="40"/>
      <c r="I1833" s="39"/>
      <c r="J1833" s="40">
        <v>280.08999999999997</v>
      </c>
      <c r="K1833" s="36"/>
      <c r="L1833" s="40">
        <v>965.59</v>
      </c>
    </row>
    <row r="1834" spans="1:83" ht="14.25" x14ac:dyDescent="0.2">
      <c r="A1834" s="36"/>
      <c r="B1834" s="36" t="s">
        <v>668</v>
      </c>
      <c r="C1834" s="36" t="s">
        <v>669</v>
      </c>
      <c r="D1834" s="37" t="s">
        <v>655</v>
      </c>
      <c r="E1834" s="38">
        <v>23.42</v>
      </c>
      <c r="F1834" s="35">
        <v>1.1499999999999999</v>
      </c>
      <c r="G1834" s="38">
        <v>3.4474239999999998</v>
      </c>
      <c r="H1834" s="40"/>
      <c r="I1834" s="39"/>
      <c r="J1834" s="40">
        <v>321.89</v>
      </c>
      <c r="K1834" s="36"/>
      <c r="L1834" s="40">
        <v>1109.69</v>
      </c>
    </row>
    <row r="1835" spans="1:83" ht="15" x14ac:dyDescent="0.2">
      <c r="A1835" s="35"/>
      <c r="B1835" s="38">
        <v>2</v>
      </c>
      <c r="C1835" s="35" t="s">
        <v>755</v>
      </c>
      <c r="D1835" s="37"/>
      <c r="E1835" s="41"/>
      <c r="F1835" s="38"/>
      <c r="G1835" s="41"/>
      <c r="H1835" s="38"/>
      <c r="I1835" s="38"/>
      <c r="J1835" s="38"/>
      <c r="K1835" s="38"/>
      <c r="L1835" s="42">
        <v>1706.8600000000001</v>
      </c>
    </row>
    <row r="1836" spans="1:83" ht="15" x14ac:dyDescent="0.2">
      <c r="A1836" s="35"/>
      <c r="B1836" s="38"/>
      <c r="C1836" s="35" t="s">
        <v>758</v>
      </c>
      <c r="D1836" s="37" t="s">
        <v>517</v>
      </c>
      <c r="E1836" s="41"/>
      <c r="F1836" s="38"/>
      <c r="G1836" s="41">
        <v>3.7830399999999997</v>
      </c>
      <c r="H1836" s="38"/>
      <c r="I1836" s="38"/>
      <c r="J1836" s="38"/>
      <c r="K1836" s="38"/>
      <c r="L1836" s="42">
        <v>1036.82</v>
      </c>
      <c r="CE1836">
        <v>1</v>
      </c>
    </row>
    <row r="1837" spans="1:83" ht="28.5" x14ac:dyDescent="0.2">
      <c r="A1837" s="36"/>
      <c r="B1837" s="36" t="s">
        <v>518</v>
      </c>
      <c r="C1837" s="36" t="s">
        <v>519</v>
      </c>
      <c r="D1837" s="37" t="s">
        <v>520</v>
      </c>
      <c r="E1837" s="38">
        <v>0.75</v>
      </c>
      <c r="F1837" s="35">
        <v>1.1499999999999999</v>
      </c>
      <c r="G1837" s="38">
        <v>0.1104</v>
      </c>
      <c r="H1837" s="40"/>
      <c r="I1837" s="39"/>
      <c r="J1837" s="40">
        <v>1482.53</v>
      </c>
      <c r="K1837" s="36"/>
      <c r="L1837" s="40">
        <v>163.66999999999999</v>
      </c>
    </row>
    <row r="1838" spans="1:83" ht="28.5" x14ac:dyDescent="0.2">
      <c r="A1838" s="36"/>
      <c r="B1838" s="36" t="s">
        <v>521</v>
      </c>
      <c r="C1838" s="36" t="s">
        <v>756</v>
      </c>
      <c r="D1838" s="37" t="s">
        <v>517</v>
      </c>
      <c r="E1838" s="38">
        <v>0.75</v>
      </c>
      <c r="F1838" s="35">
        <v>1.1499999999999999</v>
      </c>
      <c r="G1838" s="38">
        <v>0.1104</v>
      </c>
      <c r="H1838" s="40"/>
      <c r="I1838" s="39"/>
      <c r="J1838" s="40">
        <v>376.24</v>
      </c>
      <c r="K1838" s="36"/>
      <c r="L1838" s="40">
        <v>41.54</v>
      </c>
      <c r="CE1838">
        <v>1</v>
      </c>
    </row>
    <row r="1839" spans="1:83" ht="28.5" x14ac:dyDescent="0.2">
      <c r="A1839" s="36"/>
      <c r="B1839" s="36" t="s">
        <v>670</v>
      </c>
      <c r="C1839" s="36" t="s">
        <v>671</v>
      </c>
      <c r="D1839" s="37" t="s">
        <v>520</v>
      </c>
      <c r="E1839" s="38">
        <v>0.81</v>
      </c>
      <c r="F1839" s="35">
        <v>1.1499999999999999</v>
      </c>
      <c r="G1839" s="38">
        <v>0.119232</v>
      </c>
      <c r="H1839" s="40"/>
      <c r="I1839" s="39"/>
      <c r="J1839" s="40">
        <v>14.82</v>
      </c>
      <c r="K1839" s="36"/>
      <c r="L1839" s="40">
        <v>1.77</v>
      </c>
    </row>
    <row r="1840" spans="1:83" ht="28.5" x14ac:dyDescent="0.2">
      <c r="A1840" s="36"/>
      <c r="B1840" s="36" t="s">
        <v>580</v>
      </c>
      <c r="C1840" s="36" t="s">
        <v>581</v>
      </c>
      <c r="D1840" s="37" t="s">
        <v>520</v>
      </c>
      <c r="E1840" s="38">
        <v>22.74</v>
      </c>
      <c r="F1840" s="35">
        <v>1.1499999999999999</v>
      </c>
      <c r="G1840" s="38">
        <v>3.3473280000000001</v>
      </c>
      <c r="H1840" s="40">
        <v>346.73</v>
      </c>
      <c r="I1840" s="39">
        <v>1.27</v>
      </c>
      <c r="J1840" s="40">
        <v>440.35</v>
      </c>
      <c r="K1840" s="36"/>
      <c r="L1840" s="40">
        <v>1474</v>
      </c>
    </row>
    <row r="1841" spans="1:83" ht="28.5" x14ac:dyDescent="0.2">
      <c r="A1841" s="36"/>
      <c r="B1841" s="36" t="s">
        <v>526</v>
      </c>
      <c r="C1841" s="36" t="s">
        <v>757</v>
      </c>
      <c r="D1841" s="37" t="s">
        <v>517</v>
      </c>
      <c r="E1841" s="38">
        <v>22.74</v>
      </c>
      <c r="F1841" s="35">
        <v>1.1499999999999999</v>
      </c>
      <c r="G1841" s="38">
        <v>3.3473280000000001</v>
      </c>
      <c r="H1841" s="40"/>
      <c r="I1841" s="39"/>
      <c r="J1841" s="40">
        <v>280.08999999999997</v>
      </c>
      <c r="K1841" s="36"/>
      <c r="L1841" s="40">
        <v>937.55</v>
      </c>
      <c r="CE1841">
        <v>1</v>
      </c>
    </row>
    <row r="1842" spans="1:83" ht="28.5" x14ac:dyDescent="0.2">
      <c r="A1842" s="36"/>
      <c r="B1842" s="36" t="s">
        <v>532</v>
      </c>
      <c r="C1842" s="36" t="s">
        <v>533</v>
      </c>
      <c r="D1842" s="37" t="s">
        <v>520</v>
      </c>
      <c r="E1842" s="38">
        <v>0.59</v>
      </c>
      <c r="F1842" s="35">
        <v>1.1499999999999999</v>
      </c>
      <c r="G1842" s="38">
        <v>8.6847999999999995E-2</v>
      </c>
      <c r="H1842" s="40"/>
      <c r="I1842" s="39"/>
      <c r="J1842" s="40">
        <v>548.96</v>
      </c>
      <c r="K1842" s="36"/>
      <c r="L1842" s="40">
        <v>47.68</v>
      </c>
    </row>
    <row r="1843" spans="1:83" ht="28.5" x14ac:dyDescent="0.2">
      <c r="A1843" s="36"/>
      <c r="B1843" s="36" t="s">
        <v>526</v>
      </c>
      <c r="C1843" s="36" t="s">
        <v>757</v>
      </c>
      <c r="D1843" s="37" t="s">
        <v>517</v>
      </c>
      <c r="E1843" s="38">
        <v>0.59</v>
      </c>
      <c r="F1843" s="35">
        <v>1.1499999999999999</v>
      </c>
      <c r="G1843" s="38">
        <v>8.6847999999999995E-2</v>
      </c>
      <c r="H1843" s="40"/>
      <c r="I1843" s="39"/>
      <c r="J1843" s="40">
        <v>280.08999999999997</v>
      </c>
      <c r="K1843" s="36"/>
      <c r="L1843" s="40">
        <v>24.33</v>
      </c>
      <c r="CE1843">
        <v>1</v>
      </c>
    </row>
    <row r="1844" spans="1:83" ht="28.5" x14ac:dyDescent="0.2">
      <c r="A1844" s="36"/>
      <c r="B1844" s="36" t="s">
        <v>672</v>
      </c>
      <c r="C1844" s="36" t="s">
        <v>673</v>
      </c>
      <c r="D1844" s="37" t="s">
        <v>520</v>
      </c>
      <c r="E1844" s="38">
        <v>0.81</v>
      </c>
      <c r="F1844" s="35">
        <v>1.1499999999999999</v>
      </c>
      <c r="G1844" s="38">
        <v>0.119232</v>
      </c>
      <c r="H1844" s="40"/>
      <c r="I1844" s="39"/>
      <c r="J1844" s="40">
        <v>165.57</v>
      </c>
      <c r="K1844" s="36"/>
      <c r="L1844" s="40">
        <v>19.739999999999998</v>
      </c>
    </row>
    <row r="1845" spans="1:83" ht="28.5" x14ac:dyDescent="0.2">
      <c r="A1845" s="36"/>
      <c r="B1845" s="36" t="s">
        <v>526</v>
      </c>
      <c r="C1845" s="43" t="s">
        <v>757</v>
      </c>
      <c r="D1845" s="44" t="s">
        <v>517</v>
      </c>
      <c r="E1845" s="45">
        <v>0.81</v>
      </c>
      <c r="F1845" s="46">
        <v>1.1499999999999999</v>
      </c>
      <c r="G1845" s="45">
        <v>0.119232</v>
      </c>
      <c r="H1845" s="47"/>
      <c r="I1845" s="48"/>
      <c r="J1845" s="47">
        <v>280.08999999999997</v>
      </c>
      <c r="K1845" s="43"/>
      <c r="L1845" s="47">
        <v>33.4</v>
      </c>
      <c r="CE1845">
        <v>1</v>
      </c>
    </row>
    <row r="1846" spans="1:83" ht="15" x14ac:dyDescent="0.2">
      <c r="A1846" s="36"/>
      <c r="B1846" s="36"/>
      <c r="C1846" s="50" t="s">
        <v>759</v>
      </c>
      <c r="D1846" s="37"/>
      <c r="E1846" s="38"/>
      <c r="F1846" s="35"/>
      <c r="G1846" s="38"/>
      <c r="H1846" s="40"/>
      <c r="I1846" s="39"/>
      <c r="J1846" s="40"/>
      <c r="K1846" s="36"/>
      <c r="L1846" s="40">
        <v>6583.59</v>
      </c>
    </row>
    <row r="1847" spans="1:83" ht="14.25" x14ac:dyDescent="0.2">
      <c r="A1847" s="36"/>
      <c r="B1847" s="36"/>
      <c r="C1847" s="36" t="s">
        <v>760</v>
      </c>
      <c r="D1847" s="37"/>
      <c r="E1847" s="38"/>
      <c r="F1847" s="35"/>
      <c r="G1847" s="38"/>
      <c r="H1847" s="40"/>
      <c r="I1847" s="39"/>
      <c r="J1847" s="40"/>
      <c r="K1847" s="36"/>
      <c r="L1847" s="40">
        <v>4876.7300000000005</v>
      </c>
    </row>
    <row r="1848" spans="1:83" ht="14.25" x14ac:dyDescent="0.2">
      <c r="A1848" s="36"/>
      <c r="B1848" s="36" t="s">
        <v>6</v>
      </c>
      <c r="C1848" s="36" t="s">
        <v>761</v>
      </c>
      <c r="D1848" s="37" t="s">
        <v>707</v>
      </c>
      <c r="E1848" s="38">
        <v>103</v>
      </c>
      <c r="F1848" s="35"/>
      <c r="G1848" s="38">
        <v>103</v>
      </c>
      <c r="H1848" s="40"/>
      <c r="I1848" s="39"/>
      <c r="J1848" s="40"/>
      <c r="K1848" s="36"/>
      <c r="L1848" s="40">
        <v>5023.03</v>
      </c>
    </row>
    <row r="1849" spans="1:83" ht="14.25" x14ac:dyDescent="0.2">
      <c r="A1849" s="43"/>
      <c r="B1849" s="43" t="s">
        <v>7</v>
      </c>
      <c r="C1849" s="43" t="s">
        <v>762</v>
      </c>
      <c r="D1849" s="44" t="s">
        <v>707</v>
      </c>
      <c r="E1849" s="45">
        <v>60</v>
      </c>
      <c r="F1849" s="46"/>
      <c r="G1849" s="45">
        <v>60</v>
      </c>
      <c r="H1849" s="47"/>
      <c r="I1849" s="48"/>
      <c r="J1849" s="47"/>
      <c r="K1849" s="43"/>
      <c r="L1849" s="47">
        <v>2926.04</v>
      </c>
    </row>
    <row r="1850" spans="1:83" ht="15" x14ac:dyDescent="0.2">
      <c r="C1850" s="86" t="s">
        <v>763</v>
      </c>
      <c r="D1850" s="86"/>
      <c r="E1850" s="86"/>
      <c r="F1850" s="86"/>
      <c r="G1850" s="86"/>
      <c r="H1850" s="86"/>
      <c r="I1850" s="87">
        <v>113536.40625</v>
      </c>
      <c r="J1850" s="87"/>
      <c r="K1850" s="87">
        <v>14532.66</v>
      </c>
      <c r="L1850" s="87"/>
      <c r="AD1850">
        <v>302.57</v>
      </c>
      <c r="AE1850">
        <v>176.26</v>
      </c>
      <c r="AN1850" s="49">
        <v>14532.66</v>
      </c>
      <c r="AO1850" s="49">
        <v>1706.8600000000001</v>
      </c>
      <c r="AQ1850" t="s">
        <v>764</v>
      </c>
      <c r="AR1850" s="49">
        <v>3839.9100000000003</v>
      </c>
      <c r="AT1850" s="49">
        <v>1036.82</v>
      </c>
      <c r="AV1850" t="s">
        <v>764</v>
      </c>
      <c r="AW1850">
        <v>0</v>
      </c>
      <c r="AZ1850">
        <v>5023.03</v>
      </c>
      <c r="BA1850">
        <v>2926.04</v>
      </c>
      <c r="CD1850">
        <v>1</v>
      </c>
    </row>
    <row r="1851" spans="1:83" ht="92.25" x14ac:dyDescent="0.2">
      <c r="A1851" s="34" t="s">
        <v>453</v>
      </c>
      <c r="B1851" s="36" t="s">
        <v>864</v>
      </c>
      <c r="C1851" s="36" t="s">
        <v>865</v>
      </c>
      <c r="D1851" s="37" t="s">
        <v>130</v>
      </c>
      <c r="E1851" s="38">
        <v>0.01</v>
      </c>
      <c r="F1851" s="35"/>
      <c r="G1851" s="38">
        <v>0.01</v>
      </c>
      <c r="H1851" s="40"/>
      <c r="I1851" s="39"/>
      <c r="J1851" s="40"/>
      <c r="K1851" s="36"/>
      <c r="L1851" s="40"/>
    </row>
    <row r="1852" spans="1:83" x14ac:dyDescent="0.2">
      <c r="C1852" s="52" t="s">
        <v>1031</v>
      </c>
    </row>
    <row r="1853" spans="1:83" ht="15" x14ac:dyDescent="0.2">
      <c r="A1853" s="35"/>
      <c r="B1853" s="38">
        <v>1</v>
      </c>
      <c r="C1853" s="35" t="s">
        <v>754</v>
      </c>
      <c r="D1853" s="37" t="s">
        <v>517</v>
      </c>
      <c r="E1853" s="41"/>
      <c r="F1853" s="38"/>
      <c r="G1853" s="41">
        <v>8.208E-2</v>
      </c>
      <c r="H1853" s="38"/>
      <c r="I1853" s="38"/>
      <c r="J1853" s="38"/>
      <c r="K1853" s="38"/>
      <c r="L1853" s="42">
        <v>22.48</v>
      </c>
    </row>
    <row r="1854" spans="1:83" ht="28.5" x14ac:dyDescent="0.2">
      <c r="A1854" s="36"/>
      <c r="B1854" s="36" t="s">
        <v>570</v>
      </c>
      <c r="C1854" s="43" t="s">
        <v>571</v>
      </c>
      <c r="D1854" s="44" t="s">
        <v>517</v>
      </c>
      <c r="E1854" s="45">
        <v>13.68</v>
      </c>
      <c r="F1854" s="46">
        <v>0.6</v>
      </c>
      <c r="G1854" s="45">
        <v>8.208E-2</v>
      </c>
      <c r="H1854" s="47"/>
      <c r="I1854" s="48"/>
      <c r="J1854" s="47">
        <v>273.82</v>
      </c>
      <c r="K1854" s="43"/>
      <c r="L1854" s="47">
        <v>22.48</v>
      </c>
    </row>
    <row r="1855" spans="1:83" ht="15" x14ac:dyDescent="0.2">
      <c r="A1855" s="36"/>
      <c r="B1855" s="36"/>
      <c r="C1855" s="50" t="s">
        <v>759</v>
      </c>
      <c r="D1855" s="37"/>
      <c r="E1855" s="38"/>
      <c r="F1855" s="35"/>
      <c r="G1855" s="38"/>
      <c r="H1855" s="40"/>
      <c r="I1855" s="39"/>
      <c r="J1855" s="40"/>
      <c r="K1855" s="36"/>
      <c r="L1855" s="40">
        <v>22.48</v>
      </c>
    </row>
    <row r="1856" spans="1:83" ht="14.25" x14ac:dyDescent="0.2">
      <c r="A1856" s="36"/>
      <c r="B1856" s="36"/>
      <c r="C1856" s="36" t="s">
        <v>760</v>
      </c>
      <c r="D1856" s="37"/>
      <c r="E1856" s="38"/>
      <c r="F1856" s="35"/>
      <c r="G1856" s="38"/>
      <c r="H1856" s="40"/>
      <c r="I1856" s="39"/>
      <c r="J1856" s="40"/>
      <c r="K1856" s="36"/>
      <c r="L1856" s="40">
        <v>22.48</v>
      </c>
    </row>
    <row r="1857" spans="1:82" ht="28.5" x14ac:dyDescent="0.2">
      <c r="A1857" s="36"/>
      <c r="B1857" s="36" t="s">
        <v>112</v>
      </c>
      <c r="C1857" s="36" t="s">
        <v>805</v>
      </c>
      <c r="D1857" s="37" t="s">
        <v>707</v>
      </c>
      <c r="E1857" s="38">
        <v>97</v>
      </c>
      <c r="F1857" s="35"/>
      <c r="G1857" s="38">
        <v>97</v>
      </c>
      <c r="H1857" s="40"/>
      <c r="I1857" s="39"/>
      <c r="J1857" s="40"/>
      <c r="K1857" s="36"/>
      <c r="L1857" s="40">
        <v>21.81</v>
      </c>
    </row>
    <row r="1858" spans="1:82" ht="28.5" x14ac:dyDescent="0.2">
      <c r="A1858" s="43"/>
      <c r="B1858" s="43" t="s">
        <v>113</v>
      </c>
      <c r="C1858" s="43" t="s">
        <v>806</v>
      </c>
      <c r="D1858" s="44" t="s">
        <v>707</v>
      </c>
      <c r="E1858" s="45">
        <v>51</v>
      </c>
      <c r="F1858" s="46"/>
      <c r="G1858" s="45">
        <v>51</v>
      </c>
      <c r="H1858" s="47"/>
      <c r="I1858" s="48"/>
      <c r="J1858" s="47"/>
      <c r="K1858" s="43"/>
      <c r="L1858" s="47">
        <v>11.46</v>
      </c>
    </row>
    <row r="1859" spans="1:82" ht="15" x14ac:dyDescent="0.2">
      <c r="C1859" s="86" t="s">
        <v>763</v>
      </c>
      <c r="D1859" s="86"/>
      <c r="E1859" s="86"/>
      <c r="F1859" s="86"/>
      <c r="G1859" s="86"/>
      <c r="H1859" s="86"/>
      <c r="I1859" s="87">
        <v>5575</v>
      </c>
      <c r="J1859" s="87"/>
      <c r="K1859" s="87">
        <v>55.75</v>
      </c>
      <c r="L1859" s="87"/>
      <c r="AD1859">
        <v>2.66</v>
      </c>
      <c r="AE1859">
        <v>1.4</v>
      </c>
      <c r="AN1859" s="49">
        <v>55.75</v>
      </c>
      <c r="AO1859">
        <v>0</v>
      </c>
      <c r="AQ1859" t="s">
        <v>764</v>
      </c>
      <c r="AR1859" s="49">
        <v>22.48</v>
      </c>
      <c r="AT1859">
        <v>0</v>
      </c>
      <c r="AV1859" t="s">
        <v>764</v>
      </c>
      <c r="AW1859">
        <v>0</v>
      </c>
      <c r="AZ1859">
        <v>21.81</v>
      </c>
      <c r="BA1859">
        <v>11.46</v>
      </c>
      <c r="CD1859">
        <v>2</v>
      </c>
    </row>
    <row r="1860" spans="1:82" ht="93.75" x14ac:dyDescent="0.2">
      <c r="A1860" s="34" t="s">
        <v>454</v>
      </c>
      <c r="B1860" s="36" t="s">
        <v>864</v>
      </c>
      <c r="C1860" s="36" t="s">
        <v>867</v>
      </c>
      <c r="D1860" s="37" t="s">
        <v>130</v>
      </c>
      <c r="E1860" s="38">
        <v>0.01</v>
      </c>
      <c r="F1860" s="35"/>
      <c r="G1860" s="38">
        <v>0.01</v>
      </c>
      <c r="H1860" s="40"/>
      <c r="I1860" s="39"/>
      <c r="J1860" s="40"/>
      <c r="K1860" s="36"/>
      <c r="L1860" s="40"/>
    </row>
    <row r="1861" spans="1:82" x14ac:dyDescent="0.2">
      <c r="C1861" s="52" t="s">
        <v>1031</v>
      </c>
    </row>
    <row r="1862" spans="1:82" ht="15" x14ac:dyDescent="0.2">
      <c r="A1862" s="35"/>
      <c r="B1862" s="38">
        <v>1</v>
      </c>
      <c r="C1862" s="35" t="s">
        <v>754</v>
      </c>
      <c r="D1862" s="37" t="s">
        <v>517</v>
      </c>
      <c r="E1862" s="41"/>
      <c r="F1862" s="38"/>
      <c r="G1862" s="41">
        <v>0.15731999999999999</v>
      </c>
      <c r="H1862" s="38"/>
      <c r="I1862" s="38"/>
      <c r="J1862" s="38"/>
      <c r="K1862" s="38"/>
      <c r="L1862" s="42">
        <v>43.08</v>
      </c>
    </row>
    <row r="1863" spans="1:82" ht="28.5" x14ac:dyDescent="0.2">
      <c r="A1863" s="36"/>
      <c r="B1863" s="36" t="s">
        <v>570</v>
      </c>
      <c r="C1863" s="43" t="s">
        <v>571</v>
      </c>
      <c r="D1863" s="44" t="s">
        <v>517</v>
      </c>
      <c r="E1863" s="45">
        <v>13.68</v>
      </c>
      <c r="F1863" s="46">
        <v>1.1499999999999999</v>
      </c>
      <c r="G1863" s="45">
        <v>0.15731999999999999</v>
      </c>
      <c r="H1863" s="47"/>
      <c r="I1863" s="48"/>
      <c r="J1863" s="47">
        <v>273.82</v>
      </c>
      <c r="K1863" s="43"/>
      <c r="L1863" s="47">
        <v>43.08</v>
      </c>
    </row>
    <row r="1864" spans="1:82" ht="15" x14ac:dyDescent="0.2">
      <c r="A1864" s="36"/>
      <c r="B1864" s="36"/>
      <c r="C1864" s="50" t="s">
        <v>759</v>
      </c>
      <c r="D1864" s="37"/>
      <c r="E1864" s="38"/>
      <c r="F1864" s="35"/>
      <c r="G1864" s="38"/>
      <c r="H1864" s="40"/>
      <c r="I1864" s="39"/>
      <c r="J1864" s="40"/>
      <c r="K1864" s="36"/>
      <c r="L1864" s="40">
        <v>43.08</v>
      </c>
    </row>
    <row r="1865" spans="1:82" ht="14.25" x14ac:dyDescent="0.2">
      <c r="A1865" s="36"/>
      <c r="B1865" s="36"/>
      <c r="C1865" s="36" t="s">
        <v>760</v>
      </c>
      <c r="D1865" s="37"/>
      <c r="E1865" s="38"/>
      <c r="F1865" s="35"/>
      <c r="G1865" s="38"/>
      <c r="H1865" s="40"/>
      <c r="I1865" s="39"/>
      <c r="J1865" s="40"/>
      <c r="K1865" s="36"/>
      <c r="L1865" s="40">
        <v>43.08</v>
      </c>
    </row>
    <row r="1866" spans="1:82" ht="28.5" x14ac:dyDescent="0.2">
      <c r="A1866" s="36"/>
      <c r="B1866" s="36" t="s">
        <v>112</v>
      </c>
      <c r="C1866" s="36" t="s">
        <v>805</v>
      </c>
      <c r="D1866" s="37" t="s">
        <v>707</v>
      </c>
      <c r="E1866" s="38">
        <v>97</v>
      </c>
      <c r="F1866" s="35"/>
      <c r="G1866" s="38">
        <v>97</v>
      </c>
      <c r="H1866" s="40"/>
      <c r="I1866" s="39"/>
      <c r="J1866" s="40"/>
      <c r="K1866" s="36"/>
      <c r="L1866" s="40">
        <v>41.79</v>
      </c>
    </row>
    <row r="1867" spans="1:82" ht="28.5" x14ac:dyDescent="0.2">
      <c r="A1867" s="43"/>
      <c r="B1867" s="43" t="s">
        <v>113</v>
      </c>
      <c r="C1867" s="43" t="s">
        <v>806</v>
      </c>
      <c r="D1867" s="44" t="s">
        <v>707</v>
      </c>
      <c r="E1867" s="45">
        <v>51</v>
      </c>
      <c r="F1867" s="46"/>
      <c r="G1867" s="45">
        <v>51</v>
      </c>
      <c r="H1867" s="47"/>
      <c r="I1867" s="48"/>
      <c r="J1867" s="47"/>
      <c r="K1867" s="43"/>
      <c r="L1867" s="47">
        <v>21.97</v>
      </c>
    </row>
    <row r="1868" spans="1:82" ht="15" x14ac:dyDescent="0.2">
      <c r="C1868" s="86" t="s">
        <v>763</v>
      </c>
      <c r="D1868" s="86"/>
      <c r="E1868" s="86"/>
      <c r="F1868" s="86"/>
      <c r="G1868" s="86"/>
      <c r="H1868" s="86"/>
      <c r="I1868" s="87">
        <v>10684</v>
      </c>
      <c r="J1868" s="87"/>
      <c r="K1868" s="87">
        <v>106.84</v>
      </c>
      <c r="L1868" s="87"/>
      <c r="AD1868">
        <v>2.66</v>
      </c>
      <c r="AE1868">
        <v>1.4</v>
      </c>
      <c r="AN1868" s="49">
        <v>106.84</v>
      </c>
      <c r="AO1868">
        <v>0</v>
      </c>
      <c r="AQ1868" t="s">
        <v>764</v>
      </c>
      <c r="AR1868" s="49">
        <v>43.08</v>
      </c>
      <c r="AT1868">
        <v>0</v>
      </c>
      <c r="AV1868" t="s">
        <v>764</v>
      </c>
      <c r="AW1868">
        <v>0</v>
      </c>
      <c r="AZ1868">
        <v>41.79</v>
      </c>
      <c r="BA1868">
        <v>21.97</v>
      </c>
      <c r="CD1868">
        <v>2</v>
      </c>
    </row>
    <row r="1869" spans="1:82" ht="92.25" x14ac:dyDescent="0.2">
      <c r="A1869" s="34" t="s">
        <v>455</v>
      </c>
      <c r="B1869" s="36" t="s">
        <v>811</v>
      </c>
      <c r="C1869" s="36" t="s">
        <v>813</v>
      </c>
      <c r="D1869" s="37" t="s">
        <v>130</v>
      </c>
      <c r="E1869" s="38">
        <v>0.03</v>
      </c>
      <c r="F1869" s="35"/>
      <c r="G1869" s="38">
        <v>0.03</v>
      </c>
      <c r="H1869" s="40"/>
      <c r="I1869" s="39"/>
      <c r="J1869" s="40"/>
      <c r="K1869" s="36"/>
      <c r="L1869" s="40"/>
    </row>
    <row r="1870" spans="1:82" x14ac:dyDescent="0.2">
      <c r="C1870" s="52" t="s">
        <v>1015</v>
      </c>
    </row>
    <row r="1871" spans="1:82" ht="15" x14ac:dyDescent="0.2">
      <c r="A1871" s="35"/>
      <c r="B1871" s="38">
        <v>1</v>
      </c>
      <c r="C1871" s="35" t="s">
        <v>754</v>
      </c>
      <c r="D1871" s="37" t="s">
        <v>517</v>
      </c>
      <c r="E1871" s="41"/>
      <c r="F1871" s="38"/>
      <c r="G1871" s="41">
        <v>0.27216000000000001</v>
      </c>
      <c r="H1871" s="38"/>
      <c r="I1871" s="38"/>
      <c r="J1871" s="38"/>
      <c r="K1871" s="38"/>
      <c r="L1871" s="42">
        <v>74.52</v>
      </c>
    </row>
    <row r="1872" spans="1:82" ht="28.5" x14ac:dyDescent="0.2">
      <c r="A1872" s="36"/>
      <c r="B1872" s="36" t="s">
        <v>570</v>
      </c>
      <c r="C1872" s="43" t="s">
        <v>571</v>
      </c>
      <c r="D1872" s="44" t="s">
        <v>517</v>
      </c>
      <c r="E1872" s="45">
        <v>15.12</v>
      </c>
      <c r="F1872" s="46">
        <v>0.6</v>
      </c>
      <c r="G1872" s="45">
        <v>0.27216000000000001</v>
      </c>
      <c r="H1872" s="47"/>
      <c r="I1872" s="48"/>
      <c r="J1872" s="47">
        <v>273.82</v>
      </c>
      <c r="K1872" s="43"/>
      <c r="L1872" s="47">
        <v>74.52</v>
      </c>
    </row>
    <row r="1873" spans="1:82" ht="15" x14ac:dyDescent="0.2">
      <c r="A1873" s="36"/>
      <c r="B1873" s="36"/>
      <c r="C1873" s="50" t="s">
        <v>759</v>
      </c>
      <c r="D1873" s="37"/>
      <c r="E1873" s="38"/>
      <c r="F1873" s="35"/>
      <c r="G1873" s="38"/>
      <c r="H1873" s="40"/>
      <c r="I1873" s="39"/>
      <c r="J1873" s="40"/>
      <c r="K1873" s="36"/>
      <c r="L1873" s="40">
        <v>74.52</v>
      </c>
    </row>
    <row r="1874" spans="1:82" ht="14.25" x14ac:dyDescent="0.2">
      <c r="A1874" s="36"/>
      <c r="B1874" s="36"/>
      <c r="C1874" s="36" t="s">
        <v>760</v>
      </c>
      <c r="D1874" s="37"/>
      <c r="E1874" s="38"/>
      <c r="F1874" s="35"/>
      <c r="G1874" s="38"/>
      <c r="H1874" s="40"/>
      <c r="I1874" s="39"/>
      <c r="J1874" s="40"/>
      <c r="K1874" s="36"/>
      <c r="L1874" s="40">
        <v>74.52</v>
      </c>
    </row>
    <row r="1875" spans="1:82" ht="28.5" x14ac:dyDescent="0.2">
      <c r="A1875" s="36"/>
      <c r="B1875" s="36" t="s">
        <v>112</v>
      </c>
      <c r="C1875" s="36" t="s">
        <v>805</v>
      </c>
      <c r="D1875" s="37" t="s">
        <v>707</v>
      </c>
      <c r="E1875" s="38">
        <v>97</v>
      </c>
      <c r="F1875" s="35"/>
      <c r="G1875" s="38">
        <v>97</v>
      </c>
      <c r="H1875" s="40"/>
      <c r="I1875" s="39"/>
      <c r="J1875" s="40"/>
      <c r="K1875" s="36"/>
      <c r="L1875" s="40">
        <v>72.28</v>
      </c>
    </row>
    <row r="1876" spans="1:82" ht="28.5" x14ac:dyDescent="0.2">
      <c r="A1876" s="43"/>
      <c r="B1876" s="43" t="s">
        <v>113</v>
      </c>
      <c r="C1876" s="43" t="s">
        <v>806</v>
      </c>
      <c r="D1876" s="44" t="s">
        <v>707</v>
      </c>
      <c r="E1876" s="45">
        <v>51</v>
      </c>
      <c r="F1876" s="46"/>
      <c r="G1876" s="45">
        <v>51</v>
      </c>
      <c r="H1876" s="47"/>
      <c r="I1876" s="48"/>
      <c r="J1876" s="47"/>
      <c r="K1876" s="43"/>
      <c r="L1876" s="47">
        <v>38.01</v>
      </c>
    </row>
    <row r="1877" spans="1:82" ht="15" x14ac:dyDescent="0.2">
      <c r="C1877" s="86" t="s">
        <v>763</v>
      </c>
      <c r="D1877" s="86"/>
      <c r="E1877" s="86"/>
      <c r="F1877" s="86"/>
      <c r="G1877" s="86"/>
      <c r="H1877" s="86"/>
      <c r="I1877" s="87">
        <v>6160.3333333333339</v>
      </c>
      <c r="J1877" s="87"/>
      <c r="K1877" s="87">
        <v>184.81</v>
      </c>
      <c r="L1877" s="87"/>
      <c r="AD1877">
        <v>7.96</v>
      </c>
      <c r="AE1877">
        <v>4.1900000000000004</v>
      </c>
      <c r="AN1877" s="49">
        <v>184.81</v>
      </c>
      <c r="AO1877">
        <v>0</v>
      </c>
      <c r="AQ1877" t="s">
        <v>764</v>
      </c>
      <c r="AR1877" s="49">
        <v>74.52</v>
      </c>
      <c r="AT1877">
        <v>0</v>
      </c>
      <c r="AV1877" t="s">
        <v>764</v>
      </c>
      <c r="AW1877">
        <v>0</v>
      </c>
      <c r="AZ1877">
        <v>72.28</v>
      </c>
      <c r="BA1877">
        <v>38.01</v>
      </c>
      <c r="CD1877">
        <v>2</v>
      </c>
    </row>
    <row r="1878" spans="1:82" ht="93.75" x14ac:dyDescent="0.2">
      <c r="A1878" s="34" t="s">
        <v>456</v>
      </c>
      <c r="B1878" s="36" t="s">
        <v>811</v>
      </c>
      <c r="C1878" s="36" t="s">
        <v>812</v>
      </c>
      <c r="D1878" s="37" t="s">
        <v>130</v>
      </c>
      <c r="E1878" s="38">
        <v>0.03</v>
      </c>
      <c r="F1878" s="35"/>
      <c r="G1878" s="38">
        <v>0.03</v>
      </c>
      <c r="H1878" s="40"/>
      <c r="I1878" s="39"/>
      <c r="J1878" s="40"/>
      <c r="K1878" s="36"/>
      <c r="L1878" s="40"/>
    </row>
    <row r="1879" spans="1:82" x14ac:dyDescent="0.2">
      <c r="C1879" s="52" t="s">
        <v>1015</v>
      </c>
    </row>
    <row r="1880" spans="1:82" ht="15" x14ac:dyDescent="0.2">
      <c r="A1880" s="35"/>
      <c r="B1880" s="38">
        <v>1</v>
      </c>
      <c r="C1880" s="35" t="s">
        <v>754</v>
      </c>
      <c r="D1880" s="37" t="s">
        <v>517</v>
      </c>
      <c r="E1880" s="41"/>
      <c r="F1880" s="38"/>
      <c r="G1880" s="41">
        <v>0.52163999999999999</v>
      </c>
      <c r="H1880" s="38"/>
      <c r="I1880" s="38"/>
      <c r="J1880" s="38"/>
      <c r="K1880" s="38"/>
      <c r="L1880" s="42">
        <v>142.84</v>
      </c>
    </row>
    <row r="1881" spans="1:82" ht="28.5" x14ac:dyDescent="0.2">
      <c r="A1881" s="36"/>
      <c r="B1881" s="36" t="s">
        <v>570</v>
      </c>
      <c r="C1881" s="43" t="s">
        <v>571</v>
      </c>
      <c r="D1881" s="44" t="s">
        <v>517</v>
      </c>
      <c r="E1881" s="45">
        <v>15.12</v>
      </c>
      <c r="F1881" s="46">
        <v>1.1499999999999999</v>
      </c>
      <c r="G1881" s="45">
        <v>0.52163999999999999</v>
      </c>
      <c r="H1881" s="47"/>
      <c r="I1881" s="48"/>
      <c r="J1881" s="47">
        <v>273.82</v>
      </c>
      <c r="K1881" s="43"/>
      <c r="L1881" s="47">
        <v>142.84</v>
      </c>
    </row>
    <row r="1882" spans="1:82" ht="15" x14ac:dyDescent="0.2">
      <c r="A1882" s="36"/>
      <c r="B1882" s="36"/>
      <c r="C1882" s="50" t="s">
        <v>759</v>
      </c>
      <c r="D1882" s="37"/>
      <c r="E1882" s="38"/>
      <c r="F1882" s="35"/>
      <c r="G1882" s="38"/>
      <c r="H1882" s="40"/>
      <c r="I1882" s="39"/>
      <c r="J1882" s="40"/>
      <c r="K1882" s="36"/>
      <c r="L1882" s="40">
        <v>142.84</v>
      </c>
    </row>
    <row r="1883" spans="1:82" ht="14.25" x14ac:dyDescent="0.2">
      <c r="A1883" s="36"/>
      <c r="B1883" s="36"/>
      <c r="C1883" s="36" t="s">
        <v>760</v>
      </c>
      <c r="D1883" s="37"/>
      <c r="E1883" s="38"/>
      <c r="F1883" s="35"/>
      <c r="G1883" s="38"/>
      <c r="H1883" s="40"/>
      <c r="I1883" s="39"/>
      <c r="J1883" s="40"/>
      <c r="K1883" s="36"/>
      <c r="L1883" s="40">
        <v>142.84</v>
      </c>
    </row>
    <row r="1884" spans="1:82" ht="28.5" x14ac:dyDescent="0.2">
      <c r="A1884" s="36"/>
      <c r="B1884" s="36" t="s">
        <v>112</v>
      </c>
      <c r="C1884" s="36" t="s">
        <v>805</v>
      </c>
      <c r="D1884" s="37" t="s">
        <v>707</v>
      </c>
      <c r="E1884" s="38">
        <v>97</v>
      </c>
      <c r="F1884" s="35"/>
      <c r="G1884" s="38">
        <v>97</v>
      </c>
      <c r="H1884" s="40"/>
      <c r="I1884" s="39"/>
      <c r="J1884" s="40"/>
      <c r="K1884" s="36"/>
      <c r="L1884" s="40">
        <v>138.55000000000001</v>
      </c>
    </row>
    <row r="1885" spans="1:82" ht="28.5" x14ac:dyDescent="0.2">
      <c r="A1885" s="43"/>
      <c r="B1885" s="43" t="s">
        <v>113</v>
      </c>
      <c r="C1885" s="43" t="s">
        <v>806</v>
      </c>
      <c r="D1885" s="44" t="s">
        <v>707</v>
      </c>
      <c r="E1885" s="45">
        <v>51</v>
      </c>
      <c r="F1885" s="46"/>
      <c r="G1885" s="45">
        <v>51</v>
      </c>
      <c r="H1885" s="47"/>
      <c r="I1885" s="48"/>
      <c r="J1885" s="47"/>
      <c r="K1885" s="43"/>
      <c r="L1885" s="47">
        <v>72.849999999999994</v>
      </c>
    </row>
    <row r="1886" spans="1:82" ht="15" x14ac:dyDescent="0.2">
      <c r="C1886" s="86" t="s">
        <v>763</v>
      </c>
      <c r="D1886" s="86"/>
      <c r="E1886" s="86"/>
      <c r="F1886" s="86"/>
      <c r="G1886" s="86"/>
      <c r="H1886" s="86"/>
      <c r="I1886" s="87">
        <v>11808</v>
      </c>
      <c r="J1886" s="87"/>
      <c r="K1886" s="87">
        <v>354.24</v>
      </c>
      <c r="L1886" s="87"/>
      <c r="AD1886">
        <v>7.96</v>
      </c>
      <c r="AE1886">
        <v>4.1900000000000004</v>
      </c>
      <c r="AN1886" s="49">
        <v>354.24</v>
      </c>
      <c r="AO1886">
        <v>0</v>
      </c>
      <c r="AQ1886" t="s">
        <v>764</v>
      </c>
      <c r="AR1886" s="49">
        <v>142.84</v>
      </c>
      <c r="AT1886">
        <v>0</v>
      </c>
      <c r="AV1886" t="s">
        <v>764</v>
      </c>
      <c r="AW1886">
        <v>0</v>
      </c>
      <c r="AZ1886">
        <v>138.55000000000001</v>
      </c>
      <c r="BA1886">
        <v>72.849999999999994</v>
      </c>
      <c r="CD1886">
        <v>2</v>
      </c>
    </row>
    <row r="1887" spans="1:82" ht="14.25" x14ac:dyDescent="0.2">
      <c r="C1887" s="33" t="s">
        <v>457</v>
      </c>
    </row>
    <row r="1888" spans="1:82" ht="28.5" x14ac:dyDescent="0.2">
      <c r="A1888" s="34" t="s">
        <v>458</v>
      </c>
      <c r="B1888" s="36" t="s">
        <v>893</v>
      </c>
      <c r="C1888" s="36" t="s">
        <v>459</v>
      </c>
      <c r="D1888" s="37" t="s">
        <v>5</v>
      </c>
      <c r="E1888" s="38">
        <v>26</v>
      </c>
      <c r="F1888" s="35"/>
      <c r="G1888" s="38">
        <v>26</v>
      </c>
      <c r="H1888" s="40"/>
      <c r="I1888" s="39"/>
      <c r="J1888" s="40"/>
      <c r="K1888" s="36"/>
      <c r="L1888" s="40"/>
    </row>
    <row r="1889" spans="1:83" ht="15" x14ac:dyDescent="0.2">
      <c r="A1889" s="35"/>
      <c r="B1889" s="38">
        <v>1</v>
      </c>
      <c r="C1889" s="35" t="s">
        <v>754</v>
      </c>
      <c r="D1889" s="37" t="s">
        <v>517</v>
      </c>
      <c r="E1889" s="41"/>
      <c r="F1889" s="38"/>
      <c r="G1889" s="41">
        <v>52.78</v>
      </c>
      <c r="H1889" s="38"/>
      <c r="I1889" s="38"/>
      <c r="J1889" s="38"/>
      <c r="K1889" s="38"/>
      <c r="L1889" s="42">
        <v>13127.97</v>
      </c>
    </row>
    <row r="1890" spans="1:83" ht="28.5" x14ac:dyDescent="0.2">
      <c r="A1890" s="36"/>
      <c r="B1890" s="36" t="s">
        <v>604</v>
      </c>
      <c r="C1890" s="36" t="s">
        <v>605</v>
      </c>
      <c r="D1890" s="37" t="s">
        <v>517</v>
      </c>
      <c r="E1890" s="38">
        <v>2.0299999999999998</v>
      </c>
      <c r="F1890" s="35"/>
      <c r="G1890" s="38">
        <v>52.78</v>
      </c>
      <c r="H1890" s="40"/>
      <c r="I1890" s="39"/>
      <c r="J1890" s="40">
        <v>248.73</v>
      </c>
      <c r="K1890" s="36"/>
      <c r="L1890" s="40">
        <v>13127.97</v>
      </c>
    </row>
    <row r="1891" spans="1:83" ht="15" x14ac:dyDescent="0.2">
      <c r="A1891" s="35"/>
      <c r="B1891" s="38">
        <v>2</v>
      </c>
      <c r="C1891" s="35" t="s">
        <v>755</v>
      </c>
      <c r="D1891" s="37"/>
      <c r="E1891" s="41"/>
      <c r="F1891" s="38"/>
      <c r="G1891" s="41"/>
      <c r="H1891" s="38"/>
      <c r="I1891" s="38"/>
      <c r="J1891" s="38"/>
      <c r="K1891" s="38"/>
      <c r="L1891" s="42">
        <v>6579.4</v>
      </c>
    </row>
    <row r="1892" spans="1:83" ht="15" x14ac:dyDescent="0.2">
      <c r="A1892" s="35"/>
      <c r="B1892" s="38"/>
      <c r="C1892" s="35" t="s">
        <v>758</v>
      </c>
      <c r="D1892" s="37" t="s">
        <v>517</v>
      </c>
      <c r="E1892" s="41"/>
      <c r="F1892" s="38"/>
      <c r="G1892" s="41">
        <v>14.299999999999999</v>
      </c>
      <c r="H1892" s="38"/>
      <c r="I1892" s="38"/>
      <c r="J1892" s="38"/>
      <c r="K1892" s="38"/>
      <c r="L1892" s="42">
        <v>4005.28</v>
      </c>
      <c r="CE1892">
        <v>1</v>
      </c>
    </row>
    <row r="1893" spans="1:83" ht="28.5" x14ac:dyDescent="0.2">
      <c r="A1893" s="36"/>
      <c r="B1893" s="36" t="s">
        <v>580</v>
      </c>
      <c r="C1893" s="36" t="s">
        <v>581</v>
      </c>
      <c r="D1893" s="37" t="s">
        <v>520</v>
      </c>
      <c r="E1893" s="38">
        <v>0.45</v>
      </c>
      <c r="F1893" s="35"/>
      <c r="G1893" s="38">
        <v>11.7</v>
      </c>
      <c r="H1893" s="40">
        <v>346.73</v>
      </c>
      <c r="I1893" s="39">
        <v>1.27</v>
      </c>
      <c r="J1893" s="40">
        <v>440.35</v>
      </c>
      <c r="K1893" s="36"/>
      <c r="L1893" s="40">
        <v>5152.1000000000004</v>
      </c>
    </row>
    <row r="1894" spans="1:83" ht="28.5" x14ac:dyDescent="0.2">
      <c r="A1894" s="36"/>
      <c r="B1894" s="36" t="s">
        <v>526</v>
      </c>
      <c r="C1894" s="36" t="s">
        <v>757</v>
      </c>
      <c r="D1894" s="37" t="s">
        <v>517</v>
      </c>
      <c r="E1894" s="38">
        <v>0.45</v>
      </c>
      <c r="F1894" s="35"/>
      <c r="G1894" s="38">
        <v>11.7</v>
      </c>
      <c r="H1894" s="40"/>
      <c r="I1894" s="39"/>
      <c r="J1894" s="40">
        <v>280.08999999999997</v>
      </c>
      <c r="K1894" s="36"/>
      <c r="L1894" s="40">
        <v>3277.05</v>
      </c>
      <c r="CE1894">
        <v>1</v>
      </c>
    </row>
    <row r="1895" spans="1:83" ht="28.5" x14ac:dyDescent="0.2">
      <c r="A1895" s="36"/>
      <c r="B1895" s="36" t="s">
        <v>532</v>
      </c>
      <c r="C1895" s="36" t="s">
        <v>533</v>
      </c>
      <c r="D1895" s="37" t="s">
        <v>520</v>
      </c>
      <c r="E1895" s="38">
        <v>0.1</v>
      </c>
      <c r="F1895" s="35"/>
      <c r="G1895" s="38">
        <v>2.6</v>
      </c>
      <c r="H1895" s="40"/>
      <c r="I1895" s="39"/>
      <c r="J1895" s="40">
        <v>548.96</v>
      </c>
      <c r="K1895" s="36"/>
      <c r="L1895" s="40">
        <v>1427.3</v>
      </c>
    </row>
    <row r="1896" spans="1:83" ht="28.5" x14ac:dyDescent="0.2">
      <c r="A1896" s="36"/>
      <c r="B1896" s="36" t="s">
        <v>526</v>
      </c>
      <c r="C1896" s="43" t="s">
        <v>757</v>
      </c>
      <c r="D1896" s="44" t="s">
        <v>517</v>
      </c>
      <c r="E1896" s="45">
        <v>0.1</v>
      </c>
      <c r="F1896" s="46"/>
      <c r="G1896" s="45">
        <v>2.6</v>
      </c>
      <c r="H1896" s="47"/>
      <c r="I1896" s="48"/>
      <c r="J1896" s="47">
        <v>280.08999999999997</v>
      </c>
      <c r="K1896" s="43"/>
      <c r="L1896" s="47">
        <v>728.23</v>
      </c>
      <c r="CE1896">
        <v>1</v>
      </c>
    </row>
    <row r="1897" spans="1:83" ht="15" x14ac:dyDescent="0.2">
      <c r="A1897" s="36"/>
      <c r="B1897" s="36"/>
      <c r="C1897" s="50" t="s">
        <v>759</v>
      </c>
      <c r="D1897" s="37"/>
      <c r="E1897" s="38"/>
      <c r="F1897" s="35"/>
      <c r="G1897" s="38"/>
      <c r="H1897" s="40"/>
      <c r="I1897" s="39"/>
      <c r="J1897" s="40"/>
      <c r="K1897" s="36"/>
      <c r="L1897" s="40">
        <v>23712.649999999998</v>
      </c>
    </row>
    <row r="1898" spans="1:83" ht="14.25" x14ac:dyDescent="0.2">
      <c r="A1898" s="36"/>
      <c r="B1898" s="36"/>
      <c r="C1898" s="36" t="s">
        <v>760</v>
      </c>
      <c r="D1898" s="37"/>
      <c r="E1898" s="38"/>
      <c r="F1898" s="35"/>
      <c r="G1898" s="38"/>
      <c r="H1898" s="40"/>
      <c r="I1898" s="39"/>
      <c r="J1898" s="40"/>
      <c r="K1898" s="36"/>
      <c r="L1898" s="40">
        <v>17133.25</v>
      </c>
    </row>
    <row r="1899" spans="1:83" ht="14.25" x14ac:dyDescent="0.2">
      <c r="A1899" s="36"/>
      <c r="B1899" s="36" t="s">
        <v>6</v>
      </c>
      <c r="C1899" s="36" t="s">
        <v>761</v>
      </c>
      <c r="D1899" s="37" t="s">
        <v>707</v>
      </c>
      <c r="E1899" s="38">
        <v>103</v>
      </c>
      <c r="F1899" s="35"/>
      <c r="G1899" s="38">
        <v>103</v>
      </c>
      <c r="H1899" s="40"/>
      <c r="I1899" s="39"/>
      <c r="J1899" s="40"/>
      <c r="K1899" s="36"/>
      <c r="L1899" s="40">
        <v>17647.25</v>
      </c>
    </row>
    <row r="1900" spans="1:83" ht="14.25" x14ac:dyDescent="0.2">
      <c r="A1900" s="43"/>
      <c r="B1900" s="43" t="s">
        <v>7</v>
      </c>
      <c r="C1900" s="43" t="s">
        <v>762</v>
      </c>
      <c r="D1900" s="44" t="s">
        <v>707</v>
      </c>
      <c r="E1900" s="45">
        <v>60</v>
      </c>
      <c r="F1900" s="46"/>
      <c r="G1900" s="45">
        <v>60</v>
      </c>
      <c r="H1900" s="47"/>
      <c r="I1900" s="48"/>
      <c r="J1900" s="47"/>
      <c r="K1900" s="43"/>
      <c r="L1900" s="47">
        <v>10279.950000000001</v>
      </c>
    </row>
    <row r="1901" spans="1:83" ht="15" x14ac:dyDescent="0.2">
      <c r="C1901" s="86" t="s">
        <v>763</v>
      </c>
      <c r="D1901" s="86"/>
      <c r="E1901" s="86"/>
      <c r="F1901" s="86"/>
      <c r="G1901" s="86"/>
      <c r="H1901" s="86"/>
      <c r="I1901" s="87">
        <v>1986.1480769230766</v>
      </c>
      <c r="J1901" s="87"/>
      <c r="K1901" s="87">
        <v>51639.849999999991</v>
      </c>
      <c r="L1901" s="87"/>
      <c r="AD1901">
        <v>21662.61</v>
      </c>
      <c r="AE1901">
        <v>12619</v>
      </c>
      <c r="AN1901" s="49">
        <v>51639.849999999991</v>
      </c>
      <c r="AO1901" s="49">
        <v>6579.4</v>
      </c>
      <c r="AQ1901" t="s">
        <v>764</v>
      </c>
      <c r="AR1901" s="49">
        <v>13127.97</v>
      </c>
      <c r="AT1901" s="49">
        <v>4005.28</v>
      </c>
      <c r="AV1901" t="s">
        <v>764</v>
      </c>
      <c r="AW1901">
        <v>0</v>
      </c>
      <c r="AZ1901">
        <v>17647.25</v>
      </c>
      <c r="BA1901">
        <v>10279.950000000001</v>
      </c>
      <c r="CD1901">
        <v>1</v>
      </c>
    </row>
    <row r="1902" spans="1:83" ht="92.25" x14ac:dyDescent="0.2">
      <c r="A1902" s="34" t="s">
        <v>460</v>
      </c>
      <c r="B1902" s="36" t="s">
        <v>811</v>
      </c>
      <c r="C1902" s="36" t="s">
        <v>894</v>
      </c>
      <c r="D1902" s="37" t="s">
        <v>130</v>
      </c>
      <c r="E1902" s="38">
        <v>0.02</v>
      </c>
      <c r="F1902" s="35"/>
      <c r="G1902" s="38">
        <v>0.02</v>
      </c>
      <c r="H1902" s="40"/>
      <c r="I1902" s="39"/>
      <c r="J1902" s="40"/>
      <c r="K1902" s="36"/>
      <c r="L1902" s="40"/>
    </row>
    <row r="1903" spans="1:83" x14ac:dyDescent="0.2">
      <c r="C1903" s="52" t="s">
        <v>1048</v>
      </c>
    </row>
    <row r="1904" spans="1:83" ht="15" x14ac:dyDescent="0.2">
      <c r="A1904" s="35"/>
      <c r="B1904" s="38">
        <v>1</v>
      </c>
      <c r="C1904" s="35" t="s">
        <v>754</v>
      </c>
      <c r="D1904" s="37" t="s">
        <v>517</v>
      </c>
      <c r="E1904" s="41"/>
      <c r="F1904" s="38"/>
      <c r="G1904" s="41">
        <v>0.18143999999999999</v>
      </c>
      <c r="H1904" s="38"/>
      <c r="I1904" s="38"/>
      <c r="J1904" s="38"/>
      <c r="K1904" s="38"/>
      <c r="L1904" s="42">
        <v>49.68</v>
      </c>
    </row>
    <row r="1905" spans="1:82" ht="28.5" x14ac:dyDescent="0.2">
      <c r="A1905" s="36"/>
      <c r="B1905" s="36" t="s">
        <v>570</v>
      </c>
      <c r="C1905" s="43" t="s">
        <v>571</v>
      </c>
      <c r="D1905" s="44" t="s">
        <v>517</v>
      </c>
      <c r="E1905" s="45">
        <v>15.12</v>
      </c>
      <c r="F1905" s="46">
        <v>0.6</v>
      </c>
      <c r="G1905" s="45">
        <v>0.18143999999999999</v>
      </c>
      <c r="H1905" s="47"/>
      <c r="I1905" s="48"/>
      <c r="J1905" s="47">
        <v>273.82</v>
      </c>
      <c r="K1905" s="43"/>
      <c r="L1905" s="47">
        <v>49.68</v>
      </c>
    </row>
    <row r="1906" spans="1:82" ht="15" x14ac:dyDescent="0.2">
      <c r="A1906" s="36"/>
      <c r="B1906" s="36"/>
      <c r="C1906" s="50" t="s">
        <v>759</v>
      </c>
      <c r="D1906" s="37"/>
      <c r="E1906" s="38"/>
      <c r="F1906" s="35"/>
      <c r="G1906" s="38"/>
      <c r="H1906" s="40"/>
      <c r="I1906" s="39"/>
      <c r="J1906" s="40"/>
      <c r="K1906" s="36"/>
      <c r="L1906" s="40">
        <v>49.68</v>
      </c>
    </row>
    <row r="1907" spans="1:82" ht="14.25" x14ac:dyDescent="0.2">
      <c r="A1907" s="36"/>
      <c r="B1907" s="36"/>
      <c r="C1907" s="36" t="s">
        <v>760</v>
      </c>
      <c r="D1907" s="37"/>
      <c r="E1907" s="38"/>
      <c r="F1907" s="35"/>
      <c r="G1907" s="38"/>
      <c r="H1907" s="40"/>
      <c r="I1907" s="39"/>
      <c r="J1907" s="40"/>
      <c r="K1907" s="36"/>
      <c r="L1907" s="40">
        <v>49.68</v>
      </c>
    </row>
    <row r="1908" spans="1:82" ht="28.5" x14ac:dyDescent="0.2">
      <c r="A1908" s="36"/>
      <c r="B1908" s="36" t="s">
        <v>112</v>
      </c>
      <c r="C1908" s="36" t="s">
        <v>805</v>
      </c>
      <c r="D1908" s="37" t="s">
        <v>707</v>
      </c>
      <c r="E1908" s="38">
        <v>97</v>
      </c>
      <c r="F1908" s="35"/>
      <c r="G1908" s="38">
        <v>97</v>
      </c>
      <c r="H1908" s="40"/>
      <c r="I1908" s="39"/>
      <c r="J1908" s="40"/>
      <c r="K1908" s="36"/>
      <c r="L1908" s="40">
        <v>48.19</v>
      </c>
    </row>
    <row r="1909" spans="1:82" ht="28.5" x14ac:dyDescent="0.2">
      <c r="A1909" s="43"/>
      <c r="B1909" s="43" t="s">
        <v>113</v>
      </c>
      <c r="C1909" s="43" t="s">
        <v>806</v>
      </c>
      <c r="D1909" s="44" t="s">
        <v>707</v>
      </c>
      <c r="E1909" s="45">
        <v>51</v>
      </c>
      <c r="F1909" s="46"/>
      <c r="G1909" s="45">
        <v>51</v>
      </c>
      <c r="H1909" s="47"/>
      <c r="I1909" s="48"/>
      <c r="J1909" s="47"/>
      <c r="K1909" s="43"/>
      <c r="L1909" s="47">
        <v>25.34</v>
      </c>
    </row>
    <row r="1910" spans="1:82" ht="15" x14ac:dyDescent="0.2">
      <c r="C1910" s="86" t="s">
        <v>763</v>
      </c>
      <c r="D1910" s="86"/>
      <c r="E1910" s="86"/>
      <c r="F1910" s="86"/>
      <c r="G1910" s="86"/>
      <c r="H1910" s="86"/>
      <c r="I1910" s="87">
        <v>6160.5</v>
      </c>
      <c r="J1910" s="87"/>
      <c r="K1910" s="87">
        <v>123.21000000000001</v>
      </c>
      <c r="L1910" s="87"/>
      <c r="AD1910">
        <v>5.32</v>
      </c>
      <c r="AE1910">
        <v>2.79</v>
      </c>
      <c r="AN1910" s="49">
        <v>123.21000000000001</v>
      </c>
      <c r="AO1910">
        <v>0</v>
      </c>
      <c r="AQ1910" t="s">
        <v>764</v>
      </c>
      <c r="AR1910" s="49">
        <v>49.68</v>
      </c>
      <c r="AT1910">
        <v>0</v>
      </c>
      <c r="AV1910" t="s">
        <v>764</v>
      </c>
      <c r="AW1910">
        <v>0</v>
      </c>
      <c r="AZ1910">
        <v>48.19</v>
      </c>
      <c r="BA1910">
        <v>25.34</v>
      </c>
      <c r="CD1910">
        <v>2</v>
      </c>
    </row>
    <row r="1911" spans="1:82" ht="42.75" x14ac:dyDescent="0.2">
      <c r="A1911" s="34" t="s">
        <v>461</v>
      </c>
      <c r="B1911" s="36" t="s">
        <v>811</v>
      </c>
      <c r="C1911" s="36" t="s">
        <v>129</v>
      </c>
      <c r="D1911" s="37" t="s">
        <v>130</v>
      </c>
      <c r="E1911" s="38">
        <v>0.02</v>
      </c>
      <c r="F1911" s="35"/>
      <c r="G1911" s="38">
        <v>0.02</v>
      </c>
      <c r="H1911" s="40"/>
      <c r="I1911" s="39"/>
      <c r="J1911" s="40"/>
      <c r="K1911" s="36"/>
      <c r="L1911" s="40"/>
    </row>
    <row r="1912" spans="1:82" x14ac:dyDescent="0.2">
      <c r="C1912" s="52" t="s">
        <v>1048</v>
      </c>
    </row>
    <row r="1913" spans="1:82" ht="15" x14ac:dyDescent="0.2">
      <c r="A1913" s="35"/>
      <c r="B1913" s="38">
        <v>1</v>
      </c>
      <c r="C1913" s="35" t="s">
        <v>754</v>
      </c>
      <c r="D1913" s="37" t="s">
        <v>517</v>
      </c>
      <c r="E1913" s="41"/>
      <c r="F1913" s="38"/>
      <c r="G1913" s="41">
        <v>0.3024</v>
      </c>
      <c r="H1913" s="38"/>
      <c r="I1913" s="38"/>
      <c r="J1913" s="38"/>
      <c r="K1913" s="38"/>
      <c r="L1913" s="42">
        <v>82.8</v>
      </c>
    </row>
    <row r="1914" spans="1:82" ht="28.5" x14ac:dyDescent="0.2">
      <c r="A1914" s="36"/>
      <c r="B1914" s="36" t="s">
        <v>570</v>
      </c>
      <c r="C1914" s="43" t="s">
        <v>571</v>
      </c>
      <c r="D1914" s="44" t="s">
        <v>517</v>
      </c>
      <c r="E1914" s="45">
        <v>15.12</v>
      </c>
      <c r="F1914" s="46"/>
      <c r="G1914" s="45">
        <v>0.3024</v>
      </c>
      <c r="H1914" s="47"/>
      <c r="I1914" s="48"/>
      <c r="J1914" s="47">
        <v>273.82</v>
      </c>
      <c r="K1914" s="43"/>
      <c r="L1914" s="47">
        <v>82.8</v>
      </c>
    </row>
    <row r="1915" spans="1:82" ht="15" x14ac:dyDescent="0.2">
      <c r="A1915" s="36"/>
      <c r="B1915" s="36"/>
      <c r="C1915" s="50" t="s">
        <v>759</v>
      </c>
      <c r="D1915" s="37"/>
      <c r="E1915" s="38"/>
      <c r="F1915" s="35"/>
      <c r="G1915" s="38"/>
      <c r="H1915" s="40"/>
      <c r="I1915" s="39"/>
      <c r="J1915" s="40"/>
      <c r="K1915" s="36"/>
      <c r="L1915" s="40">
        <v>82.8</v>
      </c>
    </row>
    <row r="1916" spans="1:82" ht="14.25" x14ac:dyDescent="0.2">
      <c r="A1916" s="36"/>
      <c r="B1916" s="36"/>
      <c r="C1916" s="36" t="s">
        <v>760</v>
      </c>
      <c r="D1916" s="37"/>
      <c r="E1916" s="38"/>
      <c r="F1916" s="35"/>
      <c r="G1916" s="38"/>
      <c r="H1916" s="40"/>
      <c r="I1916" s="39"/>
      <c r="J1916" s="40"/>
      <c r="K1916" s="36"/>
      <c r="L1916" s="40">
        <v>82.8</v>
      </c>
    </row>
    <row r="1917" spans="1:82" ht="28.5" x14ac:dyDescent="0.2">
      <c r="A1917" s="36"/>
      <c r="B1917" s="36" t="s">
        <v>112</v>
      </c>
      <c r="C1917" s="36" t="s">
        <v>805</v>
      </c>
      <c r="D1917" s="37" t="s">
        <v>707</v>
      </c>
      <c r="E1917" s="38">
        <v>97</v>
      </c>
      <c r="F1917" s="35"/>
      <c r="G1917" s="38">
        <v>97</v>
      </c>
      <c r="H1917" s="40"/>
      <c r="I1917" s="39"/>
      <c r="J1917" s="40"/>
      <c r="K1917" s="36"/>
      <c r="L1917" s="40">
        <v>80.319999999999993</v>
      </c>
    </row>
    <row r="1918" spans="1:82" ht="28.5" x14ac:dyDescent="0.2">
      <c r="A1918" s="43"/>
      <c r="B1918" s="43" t="s">
        <v>113</v>
      </c>
      <c r="C1918" s="43" t="s">
        <v>806</v>
      </c>
      <c r="D1918" s="44" t="s">
        <v>707</v>
      </c>
      <c r="E1918" s="45">
        <v>51</v>
      </c>
      <c r="F1918" s="46"/>
      <c r="G1918" s="45">
        <v>51</v>
      </c>
      <c r="H1918" s="47"/>
      <c r="I1918" s="48"/>
      <c r="J1918" s="47"/>
      <c r="K1918" s="43"/>
      <c r="L1918" s="47">
        <v>42.23</v>
      </c>
    </row>
    <row r="1919" spans="1:82" ht="15" x14ac:dyDescent="0.2">
      <c r="C1919" s="86" t="s">
        <v>763</v>
      </c>
      <c r="D1919" s="86"/>
      <c r="E1919" s="86"/>
      <c r="F1919" s="86"/>
      <c r="G1919" s="86"/>
      <c r="H1919" s="86"/>
      <c r="I1919" s="87">
        <v>10267.5</v>
      </c>
      <c r="J1919" s="87"/>
      <c r="K1919" s="87">
        <v>205.35</v>
      </c>
      <c r="L1919" s="87"/>
      <c r="AD1919">
        <v>5.32</v>
      </c>
      <c r="AE1919">
        <v>2.79</v>
      </c>
      <c r="AN1919" s="49">
        <v>205.35</v>
      </c>
      <c r="AO1919">
        <v>0</v>
      </c>
      <c r="AQ1919" t="s">
        <v>764</v>
      </c>
      <c r="AR1919" s="49">
        <v>82.8</v>
      </c>
      <c r="AT1919">
        <v>0</v>
      </c>
      <c r="AV1919" t="s">
        <v>764</v>
      </c>
      <c r="AW1919">
        <v>0</v>
      </c>
      <c r="AZ1919">
        <v>80.319999999999993</v>
      </c>
      <c r="BA1919">
        <v>42.23</v>
      </c>
      <c r="CD1919">
        <v>2</v>
      </c>
    </row>
    <row r="1920" spans="1:82" ht="92.25" x14ac:dyDescent="0.2">
      <c r="A1920" s="34" t="s">
        <v>462</v>
      </c>
      <c r="B1920" s="36" t="s">
        <v>814</v>
      </c>
      <c r="C1920" s="36" t="s">
        <v>895</v>
      </c>
      <c r="D1920" s="37" t="s">
        <v>130</v>
      </c>
      <c r="E1920" s="38">
        <v>0.01</v>
      </c>
      <c r="F1920" s="35"/>
      <c r="G1920" s="38">
        <v>0.01</v>
      </c>
      <c r="H1920" s="40"/>
      <c r="I1920" s="39"/>
      <c r="J1920" s="40"/>
      <c r="K1920" s="36"/>
      <c r="L1920" s="40"/>
    </row>
    <row r="1921" spans="1:82" x14ac:dyDescent="0.2">
      <c r="C1921" s="52" t="s">
        <v>1031</v>
      </c>
    </row>
    <row r="1922" spans="1:82" ht="15" x14ac:dyDescent="0.2">
      <c r="A1922" s="35"/>
      <c r="B1922" s="38">
        <v>1</v>
      </c>
      <c r="C1922" s="35" t="s">
        <v>754</v>
      </c>
      <c r="D1922" s="37" t="s">
        <v>517</v>
      </c>
      <c r="E1922" s="41"/>
      <c r="F1922" s="38"/>
      <c r="G1922" s="41">
        <v>0.18240000000000001</v>
      </c>
      <c r="H1922" s="38"/>
      <c r="I1922" s="38"/>
      <c r="J1922" s="38"/>
      <c r="K1922" s="38"/>
      <c r="L1922" s="42">
        <v>49.94</v>
      </c>
    </row>
    <row r="1923" spans="1:82" ht="28.5" x14ac:dyDescent="0.2">
      <c r="A1923" s="36"/>
      <c r="B1923" s="36" t="s">
        <v>570</v>
      </c>
      <c r="C1923" s="43" t="s">
        <v>571</v>
      </c>
      <c r="D1923" s="44" t="s">
        <v>517</v>
      </c>
      <c r="E1923" s="45">
        <v>30.4</v>
      </c>
      <c r="F1923" s="46">
        <v>0.6</v>
      </c>
      <c r="G1923" s="45">
        <v>0.18240000000000001</v>
      </c>
      <c r="H1923" s="47"/>
      <c r="I1923" s="48"/>
      <c r="J1923" s="47">
        <v>273.82</v>
      </c>
      <c r="K1923" s="43"/>
      <c r="L1923" s="47">
        <v>49.94</v>
      </c>
    </row>
    <row r="1924" spans="1:82" ht="15" x14ac:dyDescent="0.2">
      <c r="A1924" s="36"/>
      <c r="B1924" s="36"/>
      <c r="C1924" s="50" t="s">
        <v>759</v>
      </c>
      <c r="D1924" s="37"/>
      <c r="E1924" s="38"/>
      <c r="F1924" s="35"/>
      <c r="G1924" s="38"/>
      <c r="H1924" s="40"/>
      <c r="I1924" s="39"/>
      <c r="J1924" s="40"/>
      <c r="K1924" s="36"/>
      <c r="L1924" s="40">
        <v>49.94</v>
      </c>
    </row>
    <row r="1925" spans="1:82" ht="14.25" x14ac:dyDescent="0.2">
      <c r="A1925" s="36"/>
      <c r="B1925" s="36"/>
      <c r="C1925" s="36" t="s">
        <v>760</v>
      </c>
      <c r="D1925" s="37"/>
      <c r="E1925" s="38"/>
      <c r="F1925" s="35"/>
      <c r="G1925" s="38"/>
      <c r="H1925" s="40"/>
      <c r="I1925" s="39"/>
      <c r="J1925" s="40"/>
      <c r="K1925" s="36"/>
      <c r="L1925" s="40">
        <v>49.94</v>
      </c>
    </row>
    <row r="1926" spans="1:82" ht="28.5" x14ac:dyDescent="0.2">
      <c r="A1926" s="36"/>
      <c r="B1926" s="36" t="s">
        <v>112</v>
      </c>
      <c r="C1926" s="36" t="s">
        <v>805</v>
      </c>
      <c r="D1926" s="37" t="s">
        <v>707</v>
      </c>
      <c r="E1926" s="38">
        <v>97</v>
      </c>
      <c r="F1926" s="35"/>
      <c r="G1926" s="38">
        <v>97</v>
      </c>
      <c r="H1926" s="40"/>
      <c r="I1926" s="39"/>
      <c r="J1926" s="40"/>
      <c r="K1926" s="36"/>
      <c r="L1926" s="40">
        <v>48.44</v>
      </c>
    </row>
    <row r="1927" spans="1:82" ht="28.5" x14ac:dyDescent="0.2">
      <c r="A1927" s="43"/>
      <c r="B1927" s="43" t="s">
        <v>113</v>
      </c>
      <c r="C1927" s="43" t="s">
        <v>806</v>
      </c>
      <c r="D1927" s="44" t="s">
        <v>707</v>
      </c>
      <c r="E1927" s="45">
        <v>51</v>
      </c>
      <c r="F1927" s="46"/>
      <c r="G1927" s="45">
        <v>51</v>
      </c>
      <c r="H1927" s="47"/>
      <c r="I1927" s="48"/>
      <c r="J1927" s="47"/>
      <c r="K1927" s="43"/>
      <c r="L1927" s="47">
        <v>25.47</v>
      </c>
    </row>
    <row r="1928" spans="1:82" ht="15" x14ac:dyDescent="0.2">
      <c r="C1928" s="86" t="s">
        <v>763</v>
      </c>
      <c r="D1928" s="86"/>
      <c r="E1928" s="86"/>
      <c r="F1928" s="86"/>
      <c r="G1928" s="86"/>
      <c r="H1928" s="86"/>
      <c r="I1928" s="87">
        <v>12385</v>
      </c>
      <c r="J1928" s="87"/>
      <c r="K1928" s="87">
        <v>123.85</v>
      </c>
      <c r="L1928" s="87"/>
      <c r="AD1928">
        <v>2.66</v>
      </c>
      <c r="AE1928">
        <v>1.4</v>
      </c>
      <c r="AN1928" s="49">
        <v>123.85</v>
      </c>
      <c r="AO1928">
        <v>0</v>
      </c>
      <c r="AQ1928" t="s">
        <v>764</v>
      </c>
      <c r="AR1928" s="49">
        <v>49.94</v>
      </c>
      <c r="AT1928">
        <v>0</v>
      </c>
      <c r="AV1928" t="s">
        <v>764</v>
      </c>
      <c r="AW1928">
        <v>0</v>
      </c>
      <c r="AZ1928">
        <v>48.44</v>
      </c>
      <c r="BA1928">
        <v>25.47</v>
      </c>
      <c r="CD1928">
        <v>2</v>
      </c>
    </row>
    <row r="1929" spans="1:82" ht="93.75" x14ac:dyDescent="0.2">
      <c r="A1929" s="34" t="s">
        <v>463</v>
      </c>
      <c r="B1929" s="36" t="s">
        <v>814</v>
      </c>
      <c r="C1929" s="36" t="s">
        <v>816</v>
      </c>
      <c r="D1929" s="37" t="s">
        <v>130</v>
      </c>
      <c r="E1929" s="38">
        <v>0.01</v>
      </c>
      <c r="F1929" s="35"/>
      <c r="G1929" s="38">
        <v>0.01</v>
      </c>
      <c r="H1929" s="40"/>
      <c r="I1929" s="39"/>
      <c r="J1929" s="40"/>
      <c r="K1929" s="36"/>
      <c r="L1929" s="40"/>
    </row>
    <row r="1930" spans="1:82" x14ac:dyDescent="0.2">
      <c r="C1930" s="52" t="s">
        <v>1031</v>
      </c>
    </row>
    <row r="1931" spans="1:82" ht="15" x14ac:dyDescent="0.2">
      <c r="A1931" s="35"/>
      <c r="B1931" s="38">
        <v>1</v>
      </c>
      <c r="C1931" s="35" t="s">
        <v>754</v>
      </c>
      <c r="D1931" s="37" t="s">
        <v>517</v>
      </c>
      <c r="E1931" s="41"/>
      <c r="F1931" s="38"/>
      <c r="G1931" s="41">
        <v>0.34960000000000002</v>
      </c>
      <c r="H1931" s="38"/>
      <c r="I1931" s="38"/>
      <c r="J1931" s="38"/>
      <c r="K1931" s="38"/>
      <c r="L1931" s="42">
        <v>95.73</v>
      </c>
    </row>
    <row r="1932" spans="1:82" ht="28.5" x14ac:dyDescent="0.2">
      <c r="A1932" s="36"/>
      <c r="B1932" s="36" t="s">
        <v>570</v>
      </c>
      <c r="C1932" s="43" t="s">
        <v>571</v>
      </c>
      <c r="D1932" s="44" t="s">
        <v>517</v>
      </c>
      <c r="E1932" s="45">
        <v>30.4</v>
      </c>
      <c r="F1932" s="46">
        <v>1.1499999999999999</v>
      </c>
      <c r="G1932" s="45">
        <v>0.34960000000000002</v>
      </c>
      <c r="H1932" s="47"/>
      <c r="I1932" s="48"/>
      <c r="J1932" s="47">
        <v>273.82</v>
      </c>
      <c r="K1932" s="43"/>
      <c r="L1932" s="47">
        <v>95.73</v>
      </c>
    </row>
    <row r="1933" spans="1:82" ht="15" x14ac:dyDescent="0.2">
      <c r="A1933" s="36"/>
      <c r="B1933" s="36"/>
      <c r="C1933" s="50" t="s">
        <v>759</v>
      </c>
      <c r="D1933" s="37"/>
      <c r="E1933" s="38"/>
      <c r="F1933" s="35"/>
      <c r="G1933" s="38"/>
      <c r="H1933" s="40"/>
      <c r="I1933" s="39"/>
      <c r="J1933" s="40"/>
      <c r="K1933" s="36"/>
      <c r="L1933" s="40">
        <v>95.73</v>
      </c>
    </row>
    <row r="1934" spans="1:82" ht="14.25" x14ac:dyDescent="0.2">
      <c r="A1934" s="36"/>
      <c r="B1934" s="36"/>
      <c r="C1934" s="36" t="s">
        <v>760</v>
      </c>
      <c r="D1934" s="37"/>
      <c r="E1934" s="38"/>
      <c r="F1934" s="35"/>
      <c r="G1934" s="38"/>
      <c r="H1934" s="40"/>
      <c r="I1934" s="39"/>
      <c r="J1934" s="40"/>
      <c r="K1934" s="36"/>
      <c r="L1934" s="40">
        <v>95.73</v>
      </c>
    </row>
    <row r="1935" spans="1:82" ht="28.5" x14ac:dyDescent="0.2">
      <c r="A1935" s="36"/>
      <c r="B1935" s="36" t="s">
        <v>112</v>
      </c>
      <c r="C1935" s="36" t="s">
        <v>805</v>
      </c>
      <c r="D1935" s="37" t="s">
        <v>707</v>
      </c>
      <c r="E1935" s="38">
        <v>97</v>
      </c>
      <c r="F1935" s="35"/>
      <c r="G1935" s="38">
        <v>97</v>
      </c>
      <c r="H1935" s="40"/>
      <c r="I1935" s="39"/>
      <c r="J1935" s="40"/>
      <c r="K1935" s="36"/>
      <c r="L1935" s="40">
        <v>92.86</v>
      </c>
    </row>
    <row r="1936" spans="1:82" ht="28.5" x14ac:dyDescent="0.2">
      <c r="A1936" s="43"/>
      <c r="B1936" s="43" t="s">
        <v>113</v>
      </c>
      <c r="C1936" s="43" t="s">
        <v>806</v>
      </c>
      <c r="D1936" s="44" t="s">
        <v>707</v>
      </c>
      <c r="E1936" s="45">
        <v>51</v>
      </c>
      <c r="F1936" s="46"/>
      <c r="G1936" s="45">
        <v>51</v>
      </c>
      <c r="H1936" s="47"/>
      <c r="I1936" s="48"/>
      <c r="J1936" s="47"/>
      <c r="K1936" s="43"/>
      <c r="L1936" s="47">
        <v>48.82</v>
      </c>
    </row>
    <row r="1937" spans="1:83" ht="15" x14ac:dyDescent="0.2">
      <c r="C1937" s="86" t="s">
        <v>763</v>
      </c>
      <c r="D1937" s="86"/>
      <c r="E1937" s="86"/>
      <c r="F1937" s="86"/>
      <c r="G1937" s="86"/>
      <c r="H1937" s="86"/>
      <c r="I1937" s="87">
        <v>23741</v>
      </c>
      <c r="J1937" s="87"/>
      <c r="K1937" s="87">
        <v>237.41</v>
      </c>
      <c r="L1937" s="87"/>
      <c r="AD1937">
        <v>2.66</v>
      </c>
      <c r="AE1937">
        <v>1.4</v>
      </c>
      <c r="AN1937" s="49">
        <v>237.41</v>
      </c>
      <c r="AO1937">
        <v>0</v>
      </c>
      <c r="AQ1937" t="s">
        <v>764</v>
      </c>
      <c r="AR1937" s="49">
        <v>95.73</v>
      </c>
      <c r="AT1937">
        <v>0</v>
      </c>
      <c r="AV1937" t="s">
        <v>764</v>
      </c>
      <c r="AW1937">
        <v>0</v>
      </c>
      <c r="AZ1937">
        <v>92.86</v>
      </c>
      <c r="BA1937">
        <v>48.82</v>
      </c>
      <c r="CD1937">
        <v>2</v>
      </c>
    </row>
    <row r="1938" spans="1:83" ht="92.25" x14ac:dyDescent="0.2">
      <c r="A1938" s="34" t="s">
        <v>464</v>
      </c>
      <c r="B1938" s="36" t="s">
        <v>799</v>
      </c>
      <c r="C1938" s="36" t="s">
        <v>896</v>
      </c>
      <c r="D1938" s="37" t="s">
        <v>82</v>
      </c>
      <c r="E1938" s="38">
        <v>1</v>
      </c>
      <c r="F1938" s="35"/>
      <c r="G1938" s="38">
        <v>1</v>
      </c>
      <c r="H1938" s="40"/>
      <c r="I1938" s="39"/>
      <c r="J1938" s="40"/>
      <c r="K1938" s="36"/>
      <c r="L1938" s="40"/>
    </row>
    <row r="1939" spans="1:83" ht="15" x14ac:dyDescent="0.2">
      <c r="A1939" s="35"/>
      <c r="B1939" s="38">
        <v>1</v>
      </c>
      <c r="C1939" s="35" t="s">
        <v>754</v>
      </c>
      <c r="D1939" s="37" t="s">
        <v>517</v>
      </c>
      <c r="E1939" s="41"/>
      <c r="F1939" s="38"/>
      <c r="G1939" s="41">
        <v>4.452</v>
      </c>
      <c r="H1939" s="38"/>
      <c r="I1939" s="38"/>
      <c r="J1939" s="38"/>
      <c r="K1939" s="38"/>
      <c r="L1939" s="42">
        <v>1302.79</v>
      </c>
    </row>
    <row r="1940" spans="1:83" ht="28.5" x14ac:dyDescent="0.2">
      <c r="A1940" s="36"/>
      <c r="B1940" s="36" t="s">
        <v>566</v>
      </c>
      <c r="C1940" s="36" t="s">
        <v>567</v>
      </c>
      <c r="D1940" s="37" t="s">
        <v>517</v>
      </c>
      <c r="E1940" s="38">
        <v>7.42</v>
      </c>
      <c r="F1940" s="35">
        <v>0.6</v>
      </c>
      <c r="G1940" s="38">
        <v>4.452</v>
      </c>
      <c r="H1940" s="40"/>
      <c r="I1940" s="39"/>
      <c r="J1940" s="40">
        <v>292.63</v>
      </c>
      <c r="K1940" s="36"/>
      <c r="L1940" s="40">
        <v>1302.79</v>
      </c>
    </row>
    <row r="1941" spans="1:83" ht="15" x14ac:dyDescent="0.2">
      <c r="A1941" s="35"/>
      <c r="B1941" s="38">
        <v>2</v>
      </c>
      <c r="C1941" s="35" t="s">
        <v>755</v>
      </c>
      <c r="D1941" s="37"/>
      <c r="E1941" s="41"/>
      <c r="F1941" s="38"/>
      <c r="G1941" s="41"/>
      <c r="H1941" s="38"/>
      <c r="I1941" s="38"/>
      <c r="J1941" s="38"/>
      <c r="K1941" s="38"/>
      <c r="L1941" s="42">
        <v>677.6500000000002</v>
      </c>
    </row>
    <row r="1942" spans="1:83" ht="15" x14ac:dyDescent="0.2">
      <c r="A1942" s="35"/>
      <c r="B1942" s="38"/>
      <c r="C1942" s="35" t="s">
        <v>758</v>
      </c>
      <c r="D1942" s="37" t="s">
        <v>517</v>
      </c>
      <c r="E1942" s="41"/>
      <c r="F1942" s="38"/>
      <c r="G1942" s="41">
        <v>0.61199999999999999</v>
      </c>
      <c r="H1942" s="38"/>
      <c r="I1942" s="38"/>
      <c r="J1942" s="38"/>
      <c r="K1942" s="38"/>
      <c r="L1942" s="42">
        <v>206.6</v>
      </c>
      <c r="CE1942">
        <v>1</v>
      </c>
    </row>
    <row r="1943" spans="1:83" ht="28.5" x14ac:dyDescent="0.2">
      <c r="A1943" s="36"/>
      <c r="B1943" s="36" t="s">
        <v>518</v>
      </c>
      <c r="C1943" s="36" t="s">
        <v>519</v>
      </c>
      <c r="D1943" s="37" t="s">
        <v>520</v>
      </c>
      <c r="E1943" s="38">
        <v>0.61</v>
      </c>
      <c r="F1943" s="35">
        <v>0.6</v>
      </c>
      <c r="G1943" s="38">
        <v>0.36599999999999999</v>
      </c>
      <c r="H1943" s="40"/>
      <c r="I1943" s="39"/>
      <c r="J1943" s="40">
        <v>1482.53</v>
      </c>
      <c r="K1943" s="36"/>
      <c r="L1943" s="40">
        <v>542.61</v>
      </c>
    </row>
    <row r="1944" spans="1:83" ht="28.5" x14ac:dyDescent="0.2">
      <c r="A1944" s="36"/>
      <c r="B1944" s="36" t="s">
        <v>521</v>
      </c>
      <c r="C1944" s="36" t="s">
        <v>756</v>
      </c>
      <c r="D1944" s="37" t="s">
        <v>517</v>
      </c>
      <c r="E1944" s="38">
        <v>0.61</v>
      </c>
      <c r="F1944" s="35">
        <v>0.6</v>
      </c>
      <c r="G1944" s="38">
        <v>0.36599999999999999</v>
      </c>
      <c r="H1944" s="40"/>
      <c r="I1944" s="39"/>
      <c r="J1944" s="40">
        <v>376.24</v>
      </c>
      <c r="K1944" s="36"/>
      <c r="L1944" s="40">
        <v>137.69999999999999</v>
      </c>
      <c r="CE1944">
        <v>1</v>
      </c>
    </row>
    <row r="1945" spans="1:83" ht="28.5" x14ac:dyDescent="0.2">
      <c r="A1945" s="36"/>
      <c r="B1945" s="36" t="s">
        <v>532</v>
      </c>
      <c r="C1945" s="36" t="s">
        <v>533</v>
      </c>
      <c r="D1945" s="37" t="s">
        <v>520</v>
      </c>
      <c r="E1945" s="38">
        <v>0.41</v>
      </c>
      <c r="F1945" s="35">
        <v>0.6</v>
      </c>
      <c r="G1945" s="38">
        <v>0.246</v>
      </c>
      <c r="H1945" s="40"/>
      <c r="I1945" s="39"/>
      <c r="J1945" s="40">
        <v>548.96</v>
      </c>
      <c r="K1945" s="36"/>
      <c r="L1945" s="40">
        <v>135.04</v>
      </c>
    </row>
    <row r="1946" spans="1:83" ht="28.5" x14ac:dyDescent="0.2">
      <c r="A1946" s="36"/>
      <c r="B1946" s="36" t="s">
        <v>526</v>
      </c>
      <c r="C1946" s="36" t="s">
        <v>757</v>
      </c>
      <c r="D1946" s="37" t="s">
        <v>517</v>
      </c>
      <c r="E1946" s="38">
        <v>0.41</v>
      </c>
      <c r="F1946" s="35">
        <v>0.6</v>
      </c>
      <c r="G1946" s="38">
        <v>0.246</v>
      </c>
      <c r="H1946" s="40"/>
      <c r="I1946" s="39"/>
      <c r="J1946" s="40">
        <v>280.08999999999997</v>
      </c>
      <c r="K1946" s="36"/>
      <c r="L1946" s="40">
        <v>68.900000000000006</v>
      </c>
      <c r="CE1946">
        <v>1</v>
      </c>
    </row>
    <row r="1947" spans="1:83" ht="15" x14ac:dyDescent="0.2">
      <c r="A1947" s="35"/>
      <c r="B1947" s="38">
        <v>4</v>
      </c>
      <c r="C1947" s="35" t="s">
        <v>774</v>
      </c>
      <c r="D1947" s="37"/>
      <c r="E1947" s="41"/>
      <c r="F1947" s="38"/>
      <c r="G1947" s="41"/>
      <c r="H1947" s="38"/>
      <c r="I1947" s="38"/>
      <c r="J1947" s="38"/>
      <c r="K1947" s="38"/>
      <c r="L1947" s="42">
        <v>0</v>
      </c>
    </row>
    <row r="1948" spans="1:83" ht="14.25" x14ac:dyDescent="0.2">
      <c r="A1948" s="36"/>
      <c r="B1948" s="36" t="s">
        <v>534</v>
      </c>
      <c r="C1948" s="36" t="s">
        <v>535</v>
      </c>
      <c r="D1948" s="37" t="s">
        <v>258</v>
      </c>
      <c r="E1948" s="38">
        <v>0.01</v>
      </c>
      <c r="F1948" s="35">
        <v>0</v>
      </c>
      <c r="G1948" s="38">
        <v>0</v>
      </c>
      <c r="H1948" s="40">
        <v>238.29</v>
      </c>
      <c r="I1948" s="39">
        <v>1.72</v>
      </c>
      <c r="J1948" s="40">
        <v>409.86</v>
      </c>
      <c r="K1948" s="36"/>
      <c r="L1948" s="40">
        <v>0</v>
      </c>
    </row>
    <row r="1949" spans="1:83" ht="14.25" x14ac:dyDescent="0.2">
      <c r="A1949" s="36"/>
      <c r="B1949" s="36" t="s">
        <v>536</v>
      </c>
      <c r="C1949" s="36" t="s">
        <v>537</v>
      </c>
      <c r="D1949" s="37" t="s">
        <v>258</v>
      </c>
      <c r="E1949" s="38">
        <v>0.03</v>
      </c>
      <c r="F1949" s="35">
        <v>0</v>
      </c>
      <c r="G1949" s="38">
        <v>0</v>
      </c>
      <c r="H1949" s="40">
        <v>80.02</v>
      </c>
      <c r="I1949" s="39">
        <v>1.72</v>
      </c>
      <c r="J1949" s="40">
        <v>137.63</v>
      </c>
      <c r="K1949" s="36"/>
      <c r="L1949" s="40">
        <v>0</v>
      </c>
    </row>
    <row r="1950" spans="1:83" ht="14.25" x14ac:dyDescent="0.2">
      <c r="A1950" s="36"/>
      <c r="B1950" s="36" t="s">
        <v>538</v>
      </c>
      <c r="C1950" s="36" t="s">
        <v>539</v>
      </c>
      <c r="D1950" s="37" t="s">
        <v>258</v>
      </c>
      <c r="E1950" s="38">
        <v>0.02</v>
      </c>
      <c r="F1950" s="35">
        <v>0</v>
      </c>
      <c r="G1950" s="38">
        <v>0</v>
      </c>
      <c r="H1950" s="40">
        <v>56.11</v>
      </c>
      <c r="I1950" s="39">
        <v>1.59</v>
      </c>
      <c r="J1950" s="40">
        <v>89.21</v>
      </c>
      <c r="K1950" s="36"/>
      <c r="L1950" s="40">
        <v>0</v>
      </c>
    </row>
    <row r="1951" spans="1:83" ht="14.25" x14ac:dyDescent="0.2">
      <c r="A1951" s="36"/>
      <c r="B1951" s="36" t="s">
        <v>542</v>
      </c>
      <c r="C1951" s="36" t="s">
        <v>543</v>
      </c>
      <c r="D1951" s="37" t="s">
        <v>117</v>
      </c>
      <c r="E1951" s="38">
        <v>1E-4</v>
      </c>
      <c r="F1951" s="35">
        <v>0</v>
      </c>
      <c r="G1951" s="38">
        <v>0</v>
      </c>
      <c r="H1951" s="40">
        <v>80020.98</v>
      </c>
      <c r="I1951" s="39">
        <v>1.03</v>
      </c>
      <c r="J1951" s="40">
        <v>82421.61</v>
      </c>
      <c r="K1951" s="36"/>
      <c r="L1951" s="40">
        <v>0</v>
      </c>
    </row>
    <row r="1952" spans="1:83" ht="14.25" x14ac:dyDescent="0.2">
      <c r="A1952" s="36"/>
      <c r="B1952" s="36" t="s">
        <v>568</v>
      </c>
      <c r="C1952" s="43" t="s">
        <v>569</v>
      </c>
      <c r="D1952" s="44" t="s">
        <v>258</v>
      </c>
      <c r="E1952" s="45">
        <v>0.12</v>
      </c>
      <c r="F1952" s="46">
        <v>0</v>
      </c>
      <c r="G1952" s="45">
        <v>0</v>
      </c>
      <c r="H1952" s="47">
        <v>60.6</v>
      </c>
      <c r="I1952" s="48">
        <v>1.1299999999999999</v>
      </c>
      <c r="J1952" s="47">
        <v>68.48</v>
      </c>
      <c r="K1952" s="43"/>
      <c r="L1952" s="47">
        <v>0</v>
      </c>
    </row>
    <row r="1953" spans="1:83" ht="15" x14ac:dyDescent="0.2">
      <c r="A1953" s="36"/>
      <c r="B1953" s="36"/>
      <c r="C1953" s="50" t="s">
        <v>759</v>
      </c>
      <c r="D1953" s="37"/>
      <c r="E1953" s="38"/>
      <c r="F1953" s="35"/>
      <c r="G1953" s="38"/>
      <c r="H1953" s="40"/>
      <c r="I1953" s="39"/>
      <c r="J1953" s="40"/>
      <c r="K1953" s="36"/>
      <c r="L1953" s="40">
        <v>2187.04</v>
      </c>
    </row>
    <row r="1954" spans="1:83" ht="14.25" x14ac:dyDescent="0.2">
      <c r="A1954" s="36"/>
      <c r="B1954" s="36"/>
      <c r="C1954" s="36" t="s">
        <v>760</v>
      </c>
      <c r="D1954" s="37"/>
      <c r="E1954" s="38"/>
      <c r="F1954" s="35"/>
      <c r="G1954" s="38"/>
      <c r="H1954" s="40"/>
      <c r="I1954" s="39"/>
      <c r="J1954" s="40"/>
      <c r="K1954" s="36"/>
      <c r="L1954" s="40">
        <v>1509.3899999999999</v>
      </c>
    </row>
    <row r="1955" spans="1:83" ht="14.25" x14ac:dyDescent="0.2">
      <c r="A1955" s="36"/>
      <c r="B1955" s="36" t="s">
        <v>6</v>
      </c>
      <c r="C1955" s="36" t="s">
        <v>761</v>
      </c>
      <c r="D1955" s="37" t="s">
        <v>707</v>
      </c>
      <c r="E1955" s="38">
        <v>103</v>
      </c>
      <c r="F1955" s="35"/>
      <c r="G1955" s="38">
        <v>103</v>
      </c>
      <c r="H1955" s="40"/>
      <c r="I1955" s="39"/>
      <c r="J1955" s="40"/>
      <c r="K1955" s="36"/>
      <c r="L1955" s="40">
        <v>1554.67</v>
      </c>
    </row>
    <row r="1956" spans="1:83" ht="14.25" x14ac:dyDescent="0.2">
      <c r="A1956" s="43"/>
      <c r="B1956" s="43" t="s">
        <v>7</v>
      </c>
      <c r="C1956" s="43" t="s">
        <v>762</v>
      </c>
      <c r="D1956" s="44" t="s">
        <v>707</v>
      </c>
      <c r="E1956" s="45">
        <v>60</v>
      </c>
      <c r="F1956" s="46"/>
      <c r="G1956" s="45">
        <v>60</v>
      </c>
      <c r="H1956" s="47"/>
      <c r="I1956" s="48"/>
      <c r="J1956" s="47"/>
      <c r="K1956" s="43"/>
      <c r="L1956" s="47">
        <v>905.63</v>
      </c>
    </row>
    <row r="1957" spans="1:83" ht="15" x14ac:dyDescent="0.2">
      <c r="C1957" s="86" t="s">
        <v>763</v>
      </c>
      <c r="D1957" s="86"/>
      <c r="E1957" s="86"/>
      <c r="F1957" s="86"/>
      <c r="G1957" s="86"/>
      <c r="H1957" s="86"/>
      <c r="I1957" s="87">
        <v>4647.34</v>
      </c>
      <c r="J1957" s="87"/>
      <c r="K1957" s="87">
        <v>4647.34</v>
      </c>
      <c r="L1957" s="87"/>
      <c r="AD1957">
        <v>977.43</v>
      </c>
      <c r="AE1957">
        <v>569.38</v>
      </c>
      <c r="AN1957" s="49">
        <v>4647.34</v>
      </c>
      <c r="AO1957" s="49">
        <v>677.6500000000002</v>
      </c>
      <c r="AQ1957" t="s">
        <v>764</v>
      </c>
      <c r="AR1957" s="49">
        <v>1302.79</v>
      </c>
      <c r="AT1957" s="49">
        <v>206.6</v>
      </c>
      <c r="AV1957" t="s">
        <v>764</v>
      </c>
      <c r="AW1957" s="49">
        <v>0</v>
      </c>
      <c r="AZ1957">
        <v>1554.67</v>
      </c>
      <c r="BA1957">
        <v>905.63</v>
      </c>
      <c r="CD1957">
        <v>1</v>
      </c>
    </row>
    <row r="1958" spans="1:83" ht="79.5" x14ac:dyDescent="0.2">
      <c r="A1958" s="34" t="s">
        <v>465</v>
      </c>
      <c r="B1958" s="36" t="s">
        <v>799</v>
      </c>
      <c r="C1958" s="36" t="s">
        <v>897</v>
      </c>
      <c r="D1958" s="37" t="s">
        <v>82</v>
      </c>
      <c r="E1958" s="38">
        <v>1</v>
      </c>
      <c r="F1958" s="35"/>
      <c r="G1958" s="38">
        <v>1</v>
      </c>
      <c r="H1958" s="40"/>
      <c r="I1958" s="39"/>
      <c r="J1958" s="40"/>
      <c r="K1958" s="36"/>
      <c r="L1958" s="40"/>
    </row>
    <row r="1959" spans="1:83" ht="15" x14ac:dyDescent="0.2">
      <c r="A1959" s="35"/>
      <c r="B1959" s="38">
        <v>1</v>
      </c>
      <c r="C1959" s="35" t="s">
        <v>754</v>
      </c>
      <c r="D1959" s="37" t="s">
        <v>517</v>
      </c>
      <c r="E1959" s="41"/>
      <c r="F1959" s="38"/>
      <c r="G1959" s="41">
        <v>8.5329999999999995</v>
      </c>
      <c r="H1959" s="38"/>
      <c r="I1959" s="38"/>
      <c r="J1959" s="38"/>
      <c r="K1959" s="38"/>
      <c r="L1959" s="42">
        <v>2497.0100000000002</v>
      </c>
    </row>
    <row r="1960" spans="1:83" ht="28.5" x14ac:dyDescent="0.2">
      <c r="A1960" s="36"/>
      <c r="B1960" s="36" t="s">
        <v>566</v>
      </c>
      <c r="C1960" s="36" t="s">
        <v>567</v>
      </c>
      <c r="D1960" s="37" t="s">
        <v>517</v>
      </c>
      <c r="E1960" s="38">
        <v>7.42</v>
      </c>
      <c r="F1960" s="35">
        <v>1.1499999999999999</v>
      </c>
      <c r="G1960" s="38">
        <v>8.5329999999999995</v>
      </c>
      <c r="H1960" s="40"/>
      <c r="I1960" s="39"/>
      <c r="J1960" s="40">
        <v>292.63</v>
      </c>
      <c r="K1960" s="36"/>
      <c r="L1960" s="40">
        <v>2497.0100000000002</v>
      </c>
    </row>
    <row r="1961" spans="1:83" ht="15" x14ac:dyDescent="0.2">
      <c r="A1961" s="35"/>
      <c r="B1961" s="38">
        <v>2</v>
      </c>
      <c r="C1961" s="35" t="s">
        <v>755</v>
      </c>
      <c r="D1961" s="37"/>
      <c r="E1961" s="41"/>
      <c r="F1961" s="38"/>
      <c r="G1961" s="41"/>
      <c r="H1961" s="38"/>
      <c r="I1961" s="38"/>
      <c r="J1961" s="38"/>
      <c r="K1961" s="38"/>
      <c r="L1961" s="42">
        <v>1298.8200000000002</v>
      </c>
    </row>
    <row r="1962" spans="1:83" ht="15" x14ac:dyDescent="0.2">
      <c r="A1962" s="35"/>
      <c r="B1962" s="38"/>
      <c r="C1962" s="35" t="s">
        <v>758</v>
      </c>
      <c r="D1962" s="37" t="s">
        <v>517</v>
      </c>
      <c r="E1962" s="41"/>
      <c r="F1962" s="38"/>
      <c r="G1962" s="41">
        <v>1.173</v>
      </c>
      <c r="H1962" s="38"/>
      <c r="I1962" s="38"/>
      <c r="J1962" s="38"/>
      <c r="K1962" s="38"/>
      <c r="L1962" s="42">
        <v>395.99</v>
      </c>
      <c r="CE1962">
        <v>1</v>
      </c>
    </row>
    <row r="1963" spans="1:83" ht="28.5" x14ac:dyDescent="0.2">
      <c r="A1963" s="36"/>
      <c r="B1963" s="36" t="s">
        <v>518</v>
      </c>
      <c r="C1963" s="36" t="s">
        <v>519</v>
      </c>
      <c r="D1963" s="37" t="s">
        <v>520</v>
      </c>
      <c r="E1963" s="38">
        <v>0.61</v>
      </c>
      <c r="F1963" s="35">
        <v>1.1499999999999999</v>
      </c>
      <c r="G1963" s="38">
        <v>0.70150000000000001</v>
      </c>
      <c r="H1963" s="40"/>
      <c r="I1963" s="39"/>
      <c r="J1963" s="40">
        <v>1482.53</v>
      </c>
      <c r="K1963" s="36"/>
      <c r="L1963" s="40">
        <v>1039.99</v>
      </c>
    </row>
    <row r="1964" spans="1:83" ht="28.5" x14ac:dyDescent="0.2">
      <c r="A1964" s="36"/>
      <c r="B1964" s="36" t="s">
        <v>521</v>
      </c>
      <c r="C1964" s="36" t="s">
        <v>756</v>
      </c>
      <c r="D1964" s="37" t="s">
        <v>517</v>
      </c>
      <c r="E1964" s="38">
        <v>0.61</v>
      </c>
      <c r="F1964" s="35">
        <v>1.1499999999999999</v>
      </c>
      <c r="G1964" s="38">
        <v>0.70150000000000001</v>
      </c>
      <c r="H1964" s="40"/>
      <c r="I1964" s="39"/>
      <c r="J1964" s="40">
        <v>376.24</v>
      </c>
      <c r="K1964" s="36"/>
      <c r="L1964" s="40">
        <v>263.93</v>
      </c>
      <c r="CE1964">
        <v>1</v>
      </c>
    </row>
    <row r="1965" spans="1:83" ht="28.5" x14ac:dyDescent="0.2">
      <c r="A1965" s="36"/>
      <c r="B1965" s="36" t="s">
        <v>532</v>
      </c>
      <c r="C1965" s="36" t="s">
        <v>533</v>
      </c>
      <c r="D1965" s="37" t="s">
        <v>520</v>
      </c>
      <c r="E1965" s="38">
        <v>0.41</v>
      </c>
      <c r="F1965" s="35">
        <v>1.1499999999999999</v>
      </c>
      <c r="G1965" s="38">
        <v>0.47149999999999997</v>
      </c>
      <c r="H1965" s="40"/>
      <c r="I1965" s="39"/>
      <c r="J1965" s="40">
        <v>548.96</v>
      </c>
      <c r="K1965" s="36"/>
      <c r="L1965" s="40">
        <v>258.83</v>
      </c>
    </row>
    <row r="1966" spans="1:83" ht="28.5" x14ac:dyDescent="0.2">
      <c r="A1966" s="36"/>
      <c r="B1966" s="36" t="s">
        <v>526</v>
      </c>
      <c r="C1966" s="36" t="s">
        <v>757</v>
      </c>
      <c r="D1966" s="37" t="s">
        <v>517</v>
      </c>
      <c r="E1966" s="38">
        <v>0.41</v>
      </c>
      <c r="F1966" s="35">
        <v>1.1499999999999999</v>
      </c>
      <c r="G1966" s="38">
        <v>0.47149999999999997</v>
      </c>
      <c r="H1966" s="40"/>
      <c r="I1966" s="39"/>
      <c r="J1966" s="40">
        <v>280.08999999999997</v>
      </c>
      <c r="K1966" s="36"/>
      <c r="L1966" s="40">
        <v>132.06</v>
      </c>
      <c r="CE1966">
        <v>1</v>
      </c>
    </row>
    <row r="1967" spans="1:83" ht="15" x14ac:dyDescent="0.2">
      <c r="A1967" s="35"/>
      <c r="B1967" s="38">
        <v>4</v>
      </c>
      <c r="C1967" s="35" t="s">
        <v>774</v>
      </c>
      <c r="D1967" s="37"/>
      <c r="E1967" s="41"/>
      <c r="F1967" s="38"/>
      <c r="G1967" s="41"/>
      <c r="H1967" s="38"/>
      <c r="I1967" s="38"/>
      <c r="J1967" s="38"/>
      <c r="K1967" s="38"/>
      <c r="L1967" s="42">
        <v>26.47</v>
      </c>
    </row>
    <row r="1968" spans="1:83" ht="14.25" x14ac:dyDescent="0.2">
      <c r="A1968" s="36"/>
      <c r="B1968" s="36" t="s">
        <v>534</v>
      </c>
      <c r="C1968" s="36" t="s">
        <v>535</v>
      </c>
      <c r="D1968" s="37" t="s">
        <v>258</v>
      </c>
      <c r="E1968" s="38">
        <v>0.01</v>
      </c>
      <c r="F1968" s="35"/>
      <c r="G1968" s="38">
        <v>0.01</v>
      </c>
      <c r="H1968" s="40">
        <v>238.29</v>
      </c>
      <c r="I1968" s="39">
        <v>1.72</v>
      </c>
      <c r="J1968" s="40">
        <v>409.86</v>
      </c>
      <c r="K1968" s="36"/>
      <c r="L1968" s="40">
        <v>4.0999999999999996</v>
      </c>
    </row>
    <row r="1969" spans="1:83" ht="14.25" x14ac:dyDescent="0.2">
      <c r="A1969" s="36"/>
      <c r="B1969" s="36" t="s">
        <v>536</v>
      </c>
      <c r="C1969" s="36" t="s">
        <v>537</v>
      </c>
      <c r="D1969" s="37" t="s">
        <v>258</v>
      </c>
      <c r="E1969" s="38">
        <v>0.03</v>
      </c>
      <c r="F1969" s="35"/>
      <c r="G1969" s="38">
        <v>0.03</v>
      </c>
      <c r="H1969" s="40">
        <v>80.02</v>
      </c>
      <c r="I1969" s="39">
        <v>1.72</v>
      </c>
      <c r="J1969" s="40">
        <v>137.63</v>
      </c>
      <c r="K1969" s="36"/>
      <c r="L1969" s="40">
        <v>4.13</v>
      </c>
    </row>
    <row r="1970" spans="1:83" ht="14.25" x14ac:dyDescent="0.2">
      <c r="A1970" s="36"/>
      <c r="B1970" s="36" t="s">
        <v>538</v>
      </c>
      <c r="C1970" s="36" t="s">
        <v>539</v>
      </c>
      <c r="D1970" s="37" t="s">
        <v>258</v>
      </c>
      <c r="E1970" s="38">
        <v>0.02</v>
      </c>
      <c r="F1970" s="35"/>
      <c r="G1970" s="38">
        <v>0.02</v>
      </c>
      <c r="H1970" s="40">
        <v>56.11</v>
      </c>
      <c r="I1970" s="39">
        <v>1.59</v>
      </c>
      <c r="J1970" s="40">
        <v>89.21</v>
      </c>
      <c r="K1970" s="36"/>
      <c r="L1970" s="40">
        <v>1.78</v>
      </c>
    </row>
    <row r="1971" spans="1:83" ht="14.25" x14ac:dyDescent="0.2">
      <c r="A1971" s="36"/>
      <c r="B1971" s="36" t="s">
        <v>542</v>
      </c>
      <c r="C1971" s="36" t="s">
        <v>543</v>
      </c>
      <c r="D1971" s="37" t="s">
        <v>117</v>
      </c>
      <c r="E1971" s="38">
        <v>1E-4</v>
      </c>
      <c r="F1971" s="35"/>
      <c r="G1971" s="38">
        <v>1E-4</v>
      </c>
      <c r="H1971" s="40">
        <v>80020.98</v>
      </c>
      <c r="I1971" s="39">
        <v>1.03</v>
      </c>
      <c r="J1971" s="40">
        <v>82421.61</v>
      </c>
      <c r="K1971" s="36"/>
      <c r="L1971" s="40">
        <v>8.24</v>
      </c>
    </row>
    <row r="1972" spans="1:83" ht="14.25" x14ac:dyDescent="0.2">
      <c r="A1972" s="36"/>
      <c r="B1972" s="36" t="s">
        <v>568</v>
      </c>
      <c r="C1972" s="43" t="s">
        <v>569</v>
      </c>
      <c r="D1972" s="44" t="s">
        <v>258</v>
      </c>
      <c r="E1972" s="45">
        <v>0.12</v>
      </c>
      <c r="F1972" s="46"/>
      <c r="G1972" s="45">
        <v>0.12</v>
      </c>
      <c r="H1972" s="47">
        <v>60.6</v>
      </c>
      <c r="I1972" s="48">
        <v>1.1299999999999999</v>
      </c>
      <c r="J1972" s="47">
        <v>68.48</v>
      </c>
      <c r="K1972" s="43"/>
      <c r="L1972" s="47">
        <v>8.2200000000000006</v>
      </c>
    </row>
    <row r="1973" spans="1:83" ht="15" x14ac:dyDescent="0.2">
      <c r="A1973" s="36"/>
      <c r="B1973" s="36"/>
      <c r="C1973" s="50" t="s">
        <v>759</v>
      </c>
      <c r="D1973" s="37"/>
      <c r="E1973" s="38"/>
      <c r="F1973" s="35"/>
      <c r="G1973" s="38"/>
      <c r="H1973" s="40"/>
      <c r="I1973" s="39"/>
      <c r="J1973" s="40"/>
      <c r="K1973" s="36"/>
      <c r="L1973" s="40">
        <v>4218.2900000000009</v>
      </c>
    </row>
    <row r="1974" spans="1:83" ht="14.25" x14ac:dyDescent="0.2">
      <c r="A1974" s="36"/>
      <c r="B1974" s="36"/>
      <c r="C1974" s="36" t="s">
        <v>760</v>
      </c>
      <c r="D1974" s="37"/>
      <c r="E1974" s="38"/>
      <c r="F1974" s="35"/>
      <c r="G1974" s="38"/>
      <c r="H1974" s="40"/>
      <c r="I1974" s="39"/>
      <c r="J1974" s="40"/>
      <c r="K1974" s="36"/>
      <c r="L1974" s="40">
        <v>2893</v>
      </c>
    </row>
    <row r="1975" spans="1:83" ht="14.25" x14ac:dyDescent="0.2">
      <c r="A1975" s="36"/>
      <c r="B1975" s="36" t="s">
        <v>6</v>
      </c>
      <c r="C1975" s="36" t="s">
        <v>761</v>
      </c>
      <c r="D1975" s="37" t="s">
        <v>707</v>
      </c>
      <c r="E1975" s="38">
        <v>103</v>
      </c>
      <c r="F1975" s="35"/>
      <c r="G1975" s="38">
        <v>103</v>
      </c>
      <c r="H1975" s="40"/>
      <c r="I1975" s="39"/>
      <c r="J1975" s="40"/>
      <c r="K1975" s="36"/>
      <c r="L1975" s="40">
        <v>2979.79</v>
      </c>
    </row>
    <row r="1976" spans="1:83" ht="14.25" x14ac:dyDescent="0.2">
      <c r="A1976" s="43"/>
      <c r="B1976" s="43" t="s">
        <v>7</v>
      </c>
      <c r="C1976" s="43" t="s">
        <v>762</v>
      </c>
      <c r="D1976" s="44" t="s">
        <v>707</v>
      </c>
      <c r="E1976" s="45">
        <v>60</v>
      </c>
      <c r="F1976" s="46"/>
      <c r="G1976" s="45">
        <v>60</v>
      </c>
      <c r="H1976" s="47"/>
      <c r="I1976" s="48"/>
      <c r="J1976" s="47"/>
      <c r="K1976" s="43"/>
      <c r="L1976" s="47">
        <v>1735.8</v>
      </c>
    </row>
    <row r="1977" spans="1:83" ht="15" x14ac:dyDescent="0.2">
      <c r="C1977" s="86" t="s">
        <v>763</v>
      </c>
      <c r="D1977" s="86"/>
      <c r="E1977" s="86"/>
      <c r="F1977" s="86"/>
      <c r="G1977" s="86"/>
      <c r="H1977" s="86"/>
      <c r="I1977" s="87">
        <v>8933.8799999999992</v>
      </c>
      <c r="J1977" s="87"/>
      <c r="K1977" s="87">
        <v>8933.8799999999992</v>
      </c>
      <c r="L1977" s="87"/>
      <c r="AD1977">
        <v>977.43</v>
      </c>
      <c r="AE1977">
        <v>569.38</v>
      </c>
      <c r="AN1977" s="49">
        <v>8933.8799999999992</v>
      </c>
      <c r="AO1977" s="49">
        <v>1298.8200000000002</v>
      </c>
      <c r="AQ1977" t="s">
        <v>764</v>
      </c>
      <c r="AR1977" s="49">
        <v>2497.0100000000002</v>
      </c>
      <c r="AT1977" s="49">
        <v>395.99</v>
      </c>
      <c r="AV1977" t="s">
        <v>764</v>
      </c>
      <c r="AW1977" s="49">
        <v>26.47</v>
      </c>
      <c r="AZ1977">
        <v>2979.79</v>
      </c>
      <c r="BA1977">
        <v>1735.8</v>
      </c>
      <c r="CD1977">
        <v>1</v>
      </c>
    </row>
    <row r="1978" spans="1:83" ht="28.5" x14ac:dyDescent="0.2">
      <c r="A1978" s="34" t="s">
        <v>466</v>
      </c>
      <c r="B1978" s="36" t="s">
        <v>898</v>
      </c>
      <c r="C1978" s="36" t="s">
        <v>467</v>
      </c>
      <c r="D1978" s="37" t="s">
        <v>5</v>
      </c>
      <c r="E1978" s="38">
        <v>1</v>
      </c>
      <c r="F1978" s="35"/>
      <c r="G1978" s="38">
        <v>1</v>
      </c>
      <c r="H1978" s="40"/>
      <c r="I1978" s="39"/>
      <c r="J1978" s="40"/>
      <c r="K1978" s="36"/>
      <c r="L1978" s="40"/>
    </row>
    <row r="1979" spans="1:83" ht="15" x14ac:dyDescent="0.2">
      <c r="A1979" s="35"/>
      <c r="B1979" s="38">
        <v>1</v>
      </c>
      <c r="C1979" s="35" t="s">
        <v>754</v>
      </c>
      <c r="D1979" s="37" t="s">
        <v>517</v>
      </c>
      <c r="E1979" s="41"/>
      <c r="F1979" s="38"/>
      <c r="G1979" s="41">
        <v>1.75</v>
      </c>
      <c r="H1979" s="38"/>
      <c r="I1979" s="38"/>
      <c r="J1979" s="38"/>
      <c r="K1979" s="38"/>
      <c r="L1979" s="42">
        <v>462.72</v>
      </c>
    </row>
    <row r="1980" spans="1:83" ht="28.5" x14ac:dyDescent="0.2">
      <c r="A1980" s="36"/>
      <c r="B1980" s="36" t="s">
        <v>676</v>
      </c>
      <c r="C1980" s="36" t="s">
        <v>677</v>
      </c>
      <c r="D1980" s="37" t="s">
        <v>517</v>
      </c>
      <c r="E1980" s="38">
        <v>1.75</v>
      </c>
      <c r="F1980" s="35"/>
      <c r="G1980" s="38">
        <v>1.75</v>
      </c>
      <c r="H1980" s="40"/>
      <c r="I1980" s="39"/>
      <c r="J1980" s="40">
        <v>264.41000000000003</v>
      </c>
      <c r="K1980" s="36"/>
      <c r="L1980" s="40">
        <v>462.72</v>
      </c>
    </row>
    <row r="1981" spans="1:83" ht="15" x14ac:dyDescent="0.2">
      <c r="A1981" s="35"/>
      <c r="B1981" s="38">
        <v>2</v>
      </c>
      <c r="C1981" s="35" t="s">
        <v>755</v>
      </c>
      <c r="D1981" s="37"/>
      <c r="E1981" s="41"/>
      <c r="F1981" s="38"/>
      <c r="G1981" s="41"/>
      <c r="H1981" s="38"/>
      <c r="I1981" s="38"/>
      <c r="J1981" s="38"/>
      <c r="K1981" s="38"/>
      <c r="L1981" s="42">
        <v>2178.1999999999998</v>
      </c>
    </row>
    <row r="1982" spans="1:83" ht="15" x14ac:dyDescent="0.2">
      <c r="A1982" s="35"/>
      <c r="B1982" s="38"/>
      <c r="C1982" s="35" t="s">
        <v>758</v>
      </c>
      <c r="D1982" s="37" t="s">
        <v>517</v>
      </c>
      <c r="E1982" s="41"/>
      <c r="F1982" s="38"/>
      <c r="G1982" s="41">
        <v>1.89</v>
      </c>
      <c r="H1982" s="38"/>
      <c r="I1982" s="38"/>
      <c r="J1982" s="38"/>
      <c r="K1982" s="38"/>
      <c r="L1982" s="42">
        <v>569.5</v>
      </c>
      <c r="CE1982">
        <v>1</v>
      </c>
    </row>
    <row r="1983" spans="1:83" ht="42.75" x14ac:dyDescent="0.2">
      <c r="A1983" s="36"/>
      <c r="B1983" s="36" t="s">
        <v>529</v>
      </c>
      <c r="C1983" s="36" t="s">
        <v>530</v>
      </c>
      <c r="D1983" s="37" t="s">
        <v>520</v>
      </c>
      <c r="E1983" s="38">
        <v>0.96</v>
      </c>
      <c r="F1983" s="35"/>
      <c r="G1983" s="38">
        <v>0.96</v>
      </c>
      <c r="H1983" s="40"/>
      <c r="I1983" s="39"/>
      <c r="J1983" s="40">
        <v>1832.19</v>
      </c>
      <c r="K1983" s="36"/>
      <c r="L1983" s="40">
        <v>1758.9</v>
      </c>
    </row>
    <row r="1984" spans="1:83" ht="28.5" x14ac:dyDescent="0.2">
      <c r="A1984" s="36"/>
      <c r="B1984" s="36" t="s">
        <v>531</v>
      </c>
      <c r="C1984" s="36" t="s">
        <v>773</v>
      </c>
      <c r="D1984" s="37" t="s">
        <v>517</v>
      </c>
      <c r="E1984" s="38">
        <v>0.96</v>
      </c>
      <c r="F1984" s="35"/>
      <c r="G1984" s="38">
        <v>0.96</v>
      </c>
      <c r="H1984" s="40"/>
      <c r="I1984" s="39"/>
      <c r="J1984" s="40">
        <v>321.89</v>
      </c>
      <c r="K1984" s="36"/>
      <c r="L1984" s="40">
        <v>309.01</v>
      </c>
      <c r="CE1984">
        <v>1</v>
      </c>
    </row>
    <row r="1985" spans="1:83" ht="28.5" x14ac:dyDescent="0.2">
      <c r="A1985" s="36"/>
      <c r="B1985" s="36" t="s">
        <v>580</v>
      </c>
      <c r="C1985" s="36" t="s">
        <v>581</v>
      </c>
      <c r="D1985" s="37" t="s">
        <v>520</v>
      </c>
      <c r="E1985" s="38">
        <v>0.84</v>
      </c>
      <c r="F1985" s="35"/>
      <c r="G1985" s="38">
        <v>0.84</v>
      </c>
      <c r="H1985" s="40">
        <v>346.73</v>
      </c>
      <c r="I1985" s="39">
        <v>1.27</v>
      </c>
      <c r="J1985" s="40">
        <v>440.35</v>
      </c>
      <c r="K1985" s="36"/>
      <c r="L1985" s="40">
        <v>369.89</v>
      </c>
    </row>
    <row r="1986" spans="1:83" ht="28.5" x14ac:dyDescent="0.2">
      <c r="A1986" s="36"/>
      <c r="B1986" s="36" t="s">
        <v>526</v>
      </c>
      <c r="C1986" s="36" t="s">
        <v>757</v>
      </c>
      <c r="D1986" s="37" t="s">
        <v>517</v>
      </c>
      <c r="E1986" s="38">
        <v>0.84</v>
      </c>
      <c r="F1986" s="35"/>
      <c r="G1986" s="38">
        <v>0.84</v>
      </c>
      <c r="H1986" s="40"/>
      <c r="I1986" s="39"/>
      <c r="J1986" s="40">
        <v>280.08999999999997</v>
      </c>
      <c r="K1986" s="36"/>
      <c r="L1986" s="40">
        <v>235.28</v>
      </c>
      <c r="CE1986">
        <v>1</v>
      </c>
    </row>
    <row r="1987" spans="1:83" ht="28.5" x14ac:dyDescent="0.2">
      <c r="A1987" s="36"/>
      <c r="B1987" s="36" t="s">
        <v>532</v>
      </c>
      <c r="C1987" s="36" t="s">
        <v>533</v>
      </c>
      <c r="D1987" s="37" t="s">
        <v>520</v>
      </c>
      <c r="E1987" s="38">
        <v>0.09</v>
      </c>
      <c r="F1987" s="35"/>
      <c r="G1987" s="38">
        <v>0.09</v>
      </c>
      <c r="H1987" s="40"/>
      <c r="I1987" s="39"/>
      <c r="J1987" s="40">
        <v>548.96</v>
      </c>
      <c r="K1987" s="36"/>
      <c r="L1987" s="40">
        <v>49.41</v>
      </c>
    </row>
    <row r="1988" spans="1:83" ht="28.5" x14ac:dyDescent="0.2">
      <c r="A1988" s="36"/>
      <c r="B1988" s="36" t="s">
        <v>526</v>
      </c>
      <c r="C1988" s="43" t="s">
        <v>757</v>
      </c>
      <c r="D1988" s="44" t="s">
        <v>517</v>
      </c>
      <c r="E1988" s="45">
        <v>0.09</v>
      </c>
      <c r="F1988" s="46"/>
      <c r="G1988" s="45">
        <v>0.09</v>
      </c>
      <c r="H1988" s="47"/>
      <c r="I1988" s="48"/>
      <c r="J1988" s="47">
        <v>280.08999999999997</v>
      </c>
      <c r="K1988" s="43"/>
      <c r="L1988" s="47">
        <v>25.21</v>
      </c>
      <c r="CE1988">
        <v>1</v>
      </c>
    </row>
    <row r="1989" spans="1:83" ht="15" x14ac:dyDescent="0.2">
      <c r="A1989" s="36"/>
      <c r="B1989" s="36"/>
      <c r="C1989" s="50" t="s">
        <v>759</v>
      </c>
      <c r="D1989" s="37"/>
      <c r="E1989" s="38"/>
      <c r="F1989" s="35"/>
      <c r="G1989" s="38"/>
      <c r="H1989" s="40"/>
      <c r="I1989" s="39"/>
      <c r="J1989" s="40"/>
      <c r="K1989" s="36"/>
      <c r="L1989" s="40">
        <v>3210.42</v>
      </c>
    </row>
    <row r="1990" spans="1:83" ht="14.25" x14ac:dyDescent="0.2">
      <c r="A1990" s="36"/>
      <c r="B1990" s="36"/>
      <c r="C1990" s="36" t="s">
        <v>760</v>
      </c>
      <c r="D1990" s="37"/>
      <c r="E1990" s="38"/>
      <c r="F1990" s="35"/>
      <c r="G1990" s="38"/>
      <c r="H1990" s="40"/>
      <c r="I1990" s="39"/>
      <c r="J1990" s="40"/>
      <c r="K1990" s="36"/>
      <c r="L1990" s="40">
        <v>1032.22</v>
      </c>
    </row>
    <row r="1991" spans="1:83" ht="14.25" x14ac:dyDescent="0.2">
      <c r="A1991" s="36"/>
      <c r="B1991" s="36" t="s">
        <v>6</v>
      </c>
      <c r="C1991" s="36" t="s">
        <v>761</v>
      </c>
      <c r="D1991" s="37" t="s">
        <v>707</v>
      </c>
      <c r="E1991" s="38">
        <v>103</v>
      </c>
      <c r="F1991" s="35"/>
      <c r="G1991" s="38">
        <v>103</v>
      </c>
      <c r="H1991" s="40"/>
      <c r="I1991" s="39"/>
      <c r="J1991" s="40"/>
      <c r="K1991" s="36"/>
      <c r="L1991" s="40">
        <v>1063.19</v>
      </c>
    </row>
    <row r="1992" spans="1:83" ht="14.25" x14ac:dyDescent="0.2">
      <c r="A1992" s="43"/>
      <c r="B1992" s="43" t="s">
        <v>7</v>
      </c>
      <c r="C1992" s="43" t="s">
        <v>762</v>
      </c>
      <c r="D1992" s="44" t="s">
        <v>707</v>
      </c>
      <c r="E1992" s="45">
        <v>60</v>
      </c>
      <c r="F1992" s="46"/>
      <c r="G1992" s="45">
        <v>60</v>
      </c>
      <c r="H1992" s="47"/>
      <c r="I1992" s="48"/>
      <c r="J1992" s="47"/>
      <c r="K1992" s="43"/>
      <c r="L1992" s="47">
        <v>619.33000000000004</v>
      </c>
    </row>
    <row r="1993" spans="1:83" ht="15" x14ac:dyDescent="0.2">
      <c r="C1993" s="86" t="s">
        <v>763</v>
      </c>
      <c r="D1993" s="86"/>
      <c r="E1993" s="86"/>
      <c r="F1993" s="86"/>
      <c r="G1993" s="86"/>
      <c r="H1993" s="86"/>
      <c r="I1993" s="87">
        <v>4892.9400000000005</v>
      </c>
      <c r="J1993" s="87"/>
      <c r="K1993" s="87">
        <v>4892.9400000000005</v>
      </c>
      <c r="L1993" s="87"/>
      <c r="AD1993">
        <v>1180.8699999999999</v>
      </c>
      <c r="AE1993">
        <v>687.89</v>
      </c>
      <c r="AN1993" s="49">
        <v>4892.9400000000005</v>
      </c>
      <c r="AO1993" s="49">
        <v>2178.1999999999998</v>
      </c>
      <c r="AQ1993" t="s">
        <v>764</v>
      </c>
      <c r="AR1993" s="49">
        <v>462.72</v>
      </c>
      <c r="AT1993" s="49">
        <v>569.5</v>
      </c>
      <c r="AV1993" t="s">
        <v>764</v>
      </c>
      <c r="AW1993">
        <v>0</v>
      </c>
      <c r="AZ1993">
        <v>1063.19</v>
      </c>
      <c r="BA1993">
        <v>619.33000000000004</v>
      </c>
      <c r="CD1993">
        <v>1</v>
      </c>
    </row>
    <row r="1994" spans="1:83" ht="28.5" x14ac:dyDescent="0.2">
      <c r="A1994" s="34" t="s">
        <v>468</v>
      </c>
      <c r="B1994" s="36" t="s">
        <v>899</v>
      </c>
      <c r="C1994" s="36" t="s">
        <v>469</v>
      </c>
      <c r="D1994" s="37" t="s">
        <v>5</v>
      </c>
      <c r="E1994" s="38">
        <v>1</v>
      </c>
      <c r="F1994" s="35"/>
      <c r="G1994" s="38">
        <v>1</v>
      </c>
      <c r="H1994" s="40"/>
      <c r="I1994" s="39"/>
      <c r="J1994" s="40"/>
      <c r="K1994" s="36"/>
      <c r="L1994" s="40"/>
    </row>
    <row r="1995" spans="1:83" ht="15" x14ac:dyDescent="0.2">
      <c r="A1995" s="35"/>
      <c r="B1995" s="38">
        <v>1</v>
      </c>
      <c r="C1995" s="35" t="s">
        <v>754</v>
      </c>
      <c r="D1995" s="37" t="s">
        <v>517</v>
      </c>
      <c r="E1995" s="41"/>
      <c r="F1995" s="38"/>
      <c r="G1995" s="41">
        <v>0.81</v>
      </c>
      <c r="H1995" s="38"/>
      <c r="I1995" s="38"/>
      <c r="J1995" s="38"/>
      <c r="K1995" s="38"/>
      <c r="L1995" s="42">
        <v>214.17</v>
      </c>
    </row>
    <row r="1996" spans="1:83" ht="28.5" x14ac:dyDescent="0.2">
      <c r="A1996" s="36"/>
      <c r="B1996" s="36" t="s">
        <v>676</v>
      </c>
      <c r="C1996" s="36" t="s">
        <v>677</v>
      </c>
      <c r="D1996" s="37" t="s">
        <v>517</v>
      </c>
      <c r="E1996" s="38">
        <v>0.81</v>
      </c>
      <c r="F1996" s="35"/>
      <c r="G1996" s="38">
        <v>0.81</v>
      </c>
      <c r="H1996" s="40"/>
      <c r="I1996" s="39"/>
      <c r="J1996" s="40">
        <v>264.41000000000003</v>
      </c>
      <c r="K1996" s="36"/>
      <c r="L1996" s="40">
        <v>214.17</v>
      </c>
    </row>
    <row r="1997" spans="1:83" ht="15" x14ac:dyDescent="0.2">
      <c r="A1997" s="35"/>
      <c r="B1997" s="38">
        <v>2</v>
      </c>
      <c r="C1997" s="35" t="s">
        <v>755</v>
      </c>
      <c r="D1997" s="37"/>
      <c r="E1997" s="41"/>
      <c r="F1997" s="38"/>
      <c r="G1997" s="41"/>
      <c r="H1997" s="38"/>
      <c r="I1997" s="38"/>
      <c r="J1997" s="38"/>
      <c r="K1997" s="38"/>
      <c r="L1997" s="42">
        <v>828.12</v>
      </c>
    </row>
    <row r="1998" spans="1:83" ht="15" x14ac:dyDescent="0.2">
      <c r="A1998" s="35"/>
      <c r="B1998" s="38"/>
      <c r="C1998" s="35" t="s">
        <v>758</v>
      </c>
      <c r="D1998" s="37" t="s">
        <v>517</v>
      </c>
      <c r="E1998" s="41"/>
      <c r="F1998" s="38"/>
      <c r="G1998" s="41">
        <v>0.48</v>
      </c>
      <c r="H1998" s="38"/>
      <c r="I1998" s="38"/>
      <c r="J1998" s="38"/>
      <c r="K1998" s="38"/>
      <c r="L1998" s="42">
        <v>152.82999999999998</v>
      </c>
      <c r="CE1998">
        <v>1</v>
      </c>
    </row>
    <row r="1999" spans="1:83" ht="42.75" x14ac:dyDescent="0.2">
      <c r="A1999" s="36"/>
      <c r="B1999" s="36" t="s">
        <v>529</v>
      </c>
      <c r="C1999" s="36" t="s">
        <v>530</v>
      </c>
      <c r="D1999" s="37" t="s">
        <v>520</v>
      </c>
      <c r="E1999" s="38">
        <v>0.44</v>
      </c>
      <c r="F1999" s="35"/>
      <c r="G1999" s="38">
        <v>0.44</v>
      </c>
      <c r="H1999" s="40"/>
      <c r="I1999" s="39"/>
      <c r="J1999" s="40">
        <v>1832.19</v>
      </c>
      <c r="K1999" s="36"/>
      <c r="L1999" s="40">
        <v>806.16</v>
      </c>
    </row>
    <row r="2000" spans="1:83" ht="28.5" x14ac:dyDescent="0.2">
      <c r="A2000" s="36"/>
      <c r="B2000" s="36" t="s">
        <v>531</v>
      </c>
      <c r="C2000" s="36" t="s">
        <v>773</v>
      </c>
      <c r="D2000" s="37" t="s">
        <v>517</v>
      </c>
      <c r="E2000" s="38">
        <v>0.44</v>
      </c>
      <c r="F2000" s="35"/>
      <c r="G2000" s="38">
        <v>0.44</v>
      </c>
      <c r="H2000" s="40"/>
      <c r="I2000" s="39"/>
      <c r="J2000" s="40">
        <v>321.89</v>
      </c>
      <c r="K2000" s="36"/>
      <c r="L2000" s="40">
        <v>141.63</v>
      </c>
      <c r="CE2000">
        <v>1</v>
      </c>
    </row>
    <row r="2001" spans="1:83" ht="28.5" x14ac:dyDescent="0.2">
      <c r="A2001" s="36"/>
      <c r="B2001" s="36" t="s">
        <v>532</v>
      </c>
      <c r="C2001" s="36" t="s">
        <v>533</v>
      </c>
      <c r="D2001" s="37" t="s">
        <v>520</v>
      </c>
      <c r="E2001" s="38">
        <v>0.04</v>
      </c>
      <c r="F2001" s="35"/>
      <c r="G2001" s="38">
        <v>0.04</v>
      </c>
      <c r="H2001" s="40"/>
      <c r="I2001" s="39"/>
      <c r="J2001" s="40">
        <v>548.96</v>
      </c>
      <c r="K2001" s="36"/>
      <c r="L2001" s="40">
        <v>21.96</v>
      </c>
    </row>
    <row r="2002" spans="1:83" ht="28.5" x14ac:dyDescent="0.2">
      <c r="A2002" s="36"/>
      <c r="B2002" s="36" t="s">
        <v>526</v>
      </c>
      <c r="C2002" s="43" t="s">
        <v>757</v>
      </c>
      <c r="D2002" s="44" t="s">
        <v>517</v>
      </c>
      <c r="E2002" s="45">
        <v>0.04</v>
      </c>
      <c r="F2002" s="46"/>
      <c r="G2002" s="45">
        <v>0.04</v>
      </c>
      <c r="H2002" s="47"/>
      <c r="I2002" s="48"/>
      <c r="J2002" s="47">
        <v>280.08999999999997</v>
      </c>
      <c r="K2002" s="43"/>
      <c r="L2002" s="47">
        <v>11.2</v>
      </c>
      <c r="CE2002">
        <v>1</v>
      </c>
    </row>
    <row r="2003" spans="1:83" ht="15" x14ac:dyDescent="0.2">
      <c r="A2003" s="36"/>
      <c r="B2003" s="36"/>
      <c r="C2003" s="50" t="s">
        <v>759</v>
      </c>
      <c r="D2003" s="37"/>
      <c r="E2003" s="38"/>
      <c r="F2003" s="35"/>
      <c r="G2003" s="38"/>
      <c r="H2003" s="40"/>
      <c r="I2003" s="39"/>
      <c r="J2003" s="40"/>
      <c r="K2003" s="36"/>
      <c r="L2003" s="40">
        <v>1195.1199999999999</v>
      </c>
    </row>
    <row r="2004" spans="1:83" ht="14.25" x14ac:dyDescent="0.2">
      <c r="A2004" s="36"/>
      <c r="B2004" s="36"/>
      <c r="C2004" s="36" t="s">
        <v>760</v>
      </c>
      <c r="D2004" s="37"/>
      <c r="E2004" s="38"/>
      <c r="F2004" s="35"/>
      <c r="G2004" s="38"/>
      <c r="H2004" s="40"/>
      <c r="I2004" s="39"/>
      <c r="J2004" s="40"/>
      <c r="K2004" s="36"/>
      <c r="L2004" s="40">
        <v>367</v>
      </c>
    </row>
    <row r="2005" spans="1:83" ht="14.25" x14ac:dyDescent="0.2">
      <c r="A2005" s="36"/>
      <c r="B2005" s="36" t="s">
        <v>6</v>
      </c>
      <c r="C2005" s="36" t="s">
        <v>761</v>
      </c>
      <c r="D2005" s="37" t="s">
        <v>707</v>
      </c>
      <c r="E2005" s="38">
        <v>103</v>
      </c>
      <c r="F2005" s="35"/>
      <c r="G2005" s="38">
        <v>103</v>
      </c>
      <c r="H2005" s="40"/>
      <c r="I2005" s="39"/>
      <c r="J2005" s="40"/>
      <c r="K2005" s="36"/>
      <c r="L2005" s="40">
        <v>378.01</v>
      </c>
    </row>
    <row r="2006" spans="1:83" ht="14.25" x14ac:dyDescent="0.2">
      <c r="A2006" s="43"/>
      <c r="B2006" s="43" t="s">
        <v>7</v>
      </c>
      <c r="C2006" s="43" t="s">
        <v>762</v>
      </c>
      <c r="D2006" s="44" t="s">
        <v>707</v>
      </c>
      <c r="E2006" s="45">
        <v>60</v>
      </c>
      <c r="F2006" s="46"/>
      <c r="G2006" s="45">
        <v>60</v>
      </c>
      <c r="H2006" s="47"/>
      <c r="I2006" s="48"/>
      <c r="J2006" s="47"/>
      <c r="K2006" s="43"/>
      <c r="L2006" s="47">
        <v>220.2</v>
      </c>
    </row>
    <row r="2007" spans="1:83" ht="15" x14ac:dyDescent="0.2">
      <c r="C2007" s="86" t="s">
        <v>763</v>
      </c>
      <c r="D2007" s="86"/>
      <c r="E2007" s="86"/>
      <c r="F2007" s="86"/>
      <c r="G2007" s="86"/>
      <c r="H2007" s="86"/>
      <c r="I2007" s="87">
        <v>1793.33</v>
      </c>
      <c r="J2007" s="87"/>
      <c r="K2007" s="87">
        <v>1793.33</v>
      </c>
      <c r="L2007" s="87"/>
      <c r="AD2007">
        <v>892.38</v>
      </c>
      <c r="AE2007">
        <v>519.83000000000004</v>
      </c>
      <c r="AN2007" s="49">
        <v>1793.33</v>
      </c>
      <c r="AO2007" s="49">
        <v>828.12</v>
      </c>
      <c r="AQ2007" t="s">
        <v>764</v>
      </c>
      <c r="AR2007" s="49">
        <v>214.17</v>
      </c>
      <c r="AT2007" s="49">
        <v>152.82999999999998</v>
      </c>
      <c r="AV2007" t="s">
        <v>764</v>
      </c>
      <c r="AW2007">
        <v>0</v>
      </c>
      <c r="AZ2007">
        <v>378.01</v>
      </c>
      <c r="BA2007">
        <v>220.2</v>
      </c>
      <c r="CD2007">
        <v>1</v>
      </c>
    </row>
    <row r="2008" spans="1:83" ht="78" x14ac:dyDescent="0.2">
      <c r="A2008" s="34" t="s">
        <v>470</v>
      </c>
      <c r="B2008" s="36" t="s">
        <v>900</v>
      </c>
      <c r="C2008" s="36" t="s">
        <v>901</v>
      </c>
      <c r="D2008" s="37" t="s">
        <v>5</v>
      </c>
      <c r="E2008" s="38">
        <v>56</v>
      </c>
      <c r="F2008" s="35"/>
      <c r="G2008" s="38">
        <v>56</v>
      </c>
      <c r="H2008" s="40"/>
      <c r="I2008" s="39"/>
      <c r="J2008" s="40"/>
      <c r="K2008" s="36"/>
      <c r="L2008" s="40"/>
    </row>
    <row r="2009" spans="1:83" ht="15" x14ac:dyDescent="0.2">
      <c r="A2009" s="35"/>
      <c r="B2009" s="38">
        <v>1</v>
      </c>
      <c r="C2009" s="35" t="s">
        <v>754</v>
      </c>
      <c r="D2009" s="37" t="s">
        <v>517</v>
      </c>
      <c r="E2009" s="41"/>
      <c r="F2009" s="38"/>
      <c r="G2009" s="41">
        <v>11.76</v>
      </c>
      <c r="H2009" s="38"/>
      <c r="I2009" s="38"/>
      <c r="J2009" s="38"/>
      <c r="K2009" s="38"/>
      <c r="L2009" s="42">
        <v>3146.39</v>
      </c>
    </row>
    <row r="2010" spans="1:83" ht="28.5" x14ac:dyDescent="0.2">
      <c r="A2010" s="36"/>
      <c r="B2010" s="36" t="s">
        <v>592</v>
      </c>
      <c r="C2010" s="36" t="s">
        <v>593</v>
      </c>
      <c r="D2010" s="37" t="s">
        <v>517</v>
      </c>
      <c r="E2010" s="38">
        <v>0.35</v>
      </c>
      <c r="F2010" s="35">
        <v>0.6</v>
      </c>
      <c r="G2010" s="38">
        <v>11.76</v>
      </c>
      <c r="H2010" s="40"/>
      <c r="I2010" s="39"/>
      <c r="J2010" s="40">
        <v>267.55</v>
      </c>
      <c r="K2010" s="36"/>
      <c r="L2010" s="40">
        <v>3146.39</v>
      </c>
    </row>
    <row r="2011" spans="1:83" ht="15" x14ac:dyDescent="0.2">
      <c r="A2011" s="35"/>
      <c r="B2011" s="38">
        <v>2</v>
      </c>
      <c r="C2011" s="35" t="s">
        <v>755</v>
      </c>
      <c r="D2011" s="37"/>
      <c r="E2011" s="41"/>
      <c r="F2011" s="38"/>
      <c r="G2011" s="41"/>
      <c r="H2011" s="38"/>
      <c r="I2011" s="38"/>
      <c r="J2011" s="38"/>
      <c r="K2011" s="38"/>
      <c r="L2011" s="42">
        <v>7471.9500000000007</v>
      </c>
    </row>
    <row r="2012" spans="1:83" ht="15" x14ac:dyDescent="0.2">
      <c r="A2012" s="35"/>
      <c r="B2012" s="38"/>
      <c r="C2012" s="35" t="s">
        <v>758</v>
      </c>
      <c r="D2012" s="37" t="s">
        <v>517</v>
      </c>
      <c r="E2012" s="41"/>
      <c r="F2012" s="38"/>
      <c r="G2012" s="41">
        <v>5.04</v>
      </c>
      <c r="H2012" s="38"/>
      <c r="I2012" s="38"/>
      <c r="J2012" s="38"/>
      <c r="K2012" s="38"/>
      <c r="L2012" s="42">
        <v>1896.25</v>
      </c>
      <c r="CE2012">
        <v>1</v>
      </c>
    </row>
    <row r="2013" spans="1:83" ht="28.5" x14ac:dyDescent="0.2">
      <c r="A2013" s="36"/>
      <c r="B2013" s="36" t="s">
        <v>518</v>
      </c>
      <c r="C2013" s="36" t="s">
        <v>519</v>
      </c>
      <c r="D2013" s="37" t="s">
        <v>520</v>
      </c>
      <c r="E2013" s="38">
        <v>0.15</v>
      </c>
      <c r="F2013" s="35">
        <v>0.6</v>
      </c>
      <c r="G2013" s="38">
        <v>5.04</v>
      </c>
      <c r="H2013" s="40"/>
      <c r="I2013" s="39"/>
      <c r="J2013" s="40">
        <v>1482.53</v>
      </c>
      <c r="K2013" s="36"/>
      <c r="L2013" s="40">
        <v>7471.95</v>
      </c>
    </row>
    <row r="2014" spans="1:83" ht="28.5" x14ac:dyDescent="0.2">
      <c r="A2014" s="36"/>
      <c r="B2014" s="36" t="s">
        <v>521</v>
      </c>
      <c r="C2014" s="43" t="s">
        <v>756</v>
      </c>
      <c r="D2014" s="44" t="s">
        <v>517</v>
      </c>
      <c r="E2014" s="45">
        <v>0.15</v>
      </c>
      <c r="F2014" s="46">
        <v>0.6</v>
      </c>
      <c r="G2014" s="45">
        <v>5.04</v>
      </c>
      <c r="H2014" s="47"/>
      <c r="I2014" s="48"/>
      <c r="J2014" s="47">
        <v>376.24</v>
      </c>
      <c r="K2014" s="43"/>
      <c r="L2014" s="47">
        <v>1896.25</v>
      </c>
      <c r="CE2014">
        <v>1</v>
      </c>
    </row>
    <row r="2015" spans="1:83" ht="15" x14ac:dyDescent="0.2">
      <c r="A2015" s="36"/>
      <c r="B2015" s="36"/>
      <c r="C2015" s="50" t="s">
        <v>759</v>
      </c>
      <c r="D2015" s="37"/>
      <c r="E2015" s="38"/>
      <c r="F2015" s="35"/>
      <c r="G2015" s="38"/>
      <c r="H2015" s="40"/>
      <c r="I2015" s="39"/>
      <c r="J2015" s="40"/>
      <c r="K2015" s="36"/>
      <c r="L2015" s="40">
        <v>12514.59</v>
      </c>
    </row>
    <row r="2016" spans="1:83" ht="14.25" x14ac:dyDescent="0.2">
      <c r="A2016" s="36"/>
      <c r="B2016" s="36"/>
      <c r="C2016" s="36" t="s">
        <v>760</v>
      </c>
      <c r="D2016" s="37"/>
      <c r="E2016" s="38"/>
      <c r="F2016" s="35"/>
      <c r="G2016" s="38"/>
      <c r="H2016" s="40"/>
      <c r="I2016" s="39"/>
      <c r="J2016" s="40"/>
      <c r="K2016" s="36"/>
      <c r="L2016" s="40">
        <v>5042.6399999999994</v>
      </c>
    </row>
    <row r="2017" spans="1:83" ht="28.5" x14ac:dyDescent="0.2">
      <c r="A2017" s="36"/>
      <c r="B2017" s="36" t="s">
        <v>112</v>
      </c>
      <c r="C2017" s="36" t="s">
        <v>805</v>
      </c>
      <c r="D2017" s="37" t="s">
        <v>707</v>
      </c>
      <c r="E2017" s="38">
        <v>97</v>
      </c>
      <c r="F2017" s="35"/>
      <c r="G2017" s="38">
        <v>97</v>
      </c>
      <c r="H2017" s="40"/>
      <c r="I2017" s="39"/>
      <c r="J2017" s="40"/>
      <c r="K2017" s="36"/>
      <c r="L2017" s="40">
        <v>4891.3599999999997</v>
      </c>
    </row>
    <row r="2018" spans="1:83" ht="28.5" x14ac:dyDescent="0.2">
      <c r="A2018" s="43"/>
      <c r="B2018" s="43" t="s">
        <v>113</v>
      </c>
      <c r="C2018" s="43" t="s">
        <v>806</v>
      </c>
      <c r="D2018" s="44" t="s">
        <v>707</v>
      </c>
      <c r="E2018" s="45">
        <v>51</v>
      </c>
      <c r="F2018" s="46"/>
      <c r="G2018" s="45">
        <v>51</v>
      </c>
      <c r="H2018" s="47"/>
      <c r="I2018" s="48"/>
      <c r="J2018" s="47"/>
      <c r="K2018" s="43"/>
      <c r="L2018" s="47">
        <v>2571.75</v>
      </c>
    </row>
    <row r="2019" spans="1:83" ht="15" x14ac:dyDescent="0.2">
      <c r="C2019" s="86" t="s">
        <v>763</v>
      </c>
      <c r="D2019" s="86"/>
      <c r="E2019" s="86"/>
      <c r="F2019" s="86"/>
      <c r="G2019" s="86"/>
      <c r="H2019" s="86"/>
      <c r="I2019" s="87">
        <v>356.74464285714288</v>
      </c>
      <c r="J2019" s="87"/>
      <c r="K2019" s="87">
        <v>19977.7</v>
      </c>
      <c r="L2019" s="87"/>
      <c r="AD2019">
        <v>34970.67</v>
      </c>
      <c r="AE2019">
        <v>18386.64</v>
      </c>
      <c r="AN2019" s="49">
        <v>19977.7</v>
      </c>
      <c r="AO2019" s="49">
        <v>7471.9500000000007</v>
      </c>
      <c r="AQ2019" t="s">
        <v>764</v>
      </c>
      <c r="AR2019" s="49">
        <v>3146.39</v>
      </c>
      <c r="AT2019" s="49">
        <v>1896.25</v>
      </c>
      <c r="AV2019" t="s">
        <v>764</v>
      </c>
      <c r="AW2019">
        <v>0</v>
      </c>
      <c r="AZ2019">
        <v>4891.3599999999997</v>
      </c>
      <c r="BA2019">
        <v>2571.75</v>
      </c>
      <c r="CD2019">
        <v>2</v>
      </c>
    </row>
    <row r="2020" spans="1:83" ht="65.25" x14ac:dyDescent="0.2">
      <c r="A2020" s="34" t="s">
        <v>471</v>
      </c>
      <c r="B2020" s="36" t="s">
        <v>900</v>
      </c>
      <c r="C2020" s="36" t="s">
        <v>902</v>
      </c>
      <c r="D2020" s="37" t="s">
        <v>5</v>
      </c>
      <c r="E2020" s="38">
        <v>56</v>
      </c>
      <c r="F2020" s="35"/>
      <c r="G2020" s="38">
        <v>56</v>
      </c>
      <c r="H2020" s="40"/>
      <c r="I2020" s="39"/>
      <c r="J2020" s="40"/>
      <c r="K2020" s="36"/>
      <c r="L2020" s="40"/>
    </row>
    <row r="2021" spans="1:83" ht="15" x14ac:dyDescent="0.2">
      <c r="A2021" s="35"/>
      <c r="B2021" s="38">
        <v>1</v>
      </c>
      <c r="C2021" s="35" t="s">
        <v>754</v>
      </c>
      <c r="D2021" s="37" t="s">
        <v>517</v>
      </c>
      <c r="E2021" s="41"/>
      <c r="F2021" s="38"/>
      <c r="G2021" s="41">
        <v>22.54</v>
      </c>
      <c r="H2021" s="38"/>
      <c r="I2021" s="38"/>
      <c r="J2021" s="38"/>
      <c r="K2021" s="38"/>
      <c r="L2021" s="42">
        <v>6030.58</v>
      </c>
    </row>
    <row r="2022" spans="1:83" ht="28.5" x14ac:dyDescent="0.2">
      <c r="A2022" s="36"/>
      <c r="B2022" s="36" t="s">
        <v>592</v>
      </c>
      <c r="C2022" s="36" t="s">
        <v>593</v>
      </c>
      <c r="D2022" s="37" t="s">
        <v>517</v>
      </c>
      <c r="E2022" s="38">
        <v>0.35</v>
      </c>
      <c r="F2022" s="35">
        <v>1.1499999999999999</v>
      </c>
      <c r="G2022" s="38">
        <v>22.54</v>
      </c>
      <c r="H2022" s="40"/>
      <c r="I2022" s="39"/>
      <c r="J2022" s="40">
        <v>267.55</v>
      </c>
      <c r="K2022" s="36"/>
      <c r="L2022" s="40">
        <v>6030.58</v>
      </c>
    </row>
    <row r="2023" spans="1:83" ht="15" x14ac:dyDescent="0.2">
      <c r="A2023" s="35"/>
      <c r="B2023" s="38">
        <v>2</v>
      </c>
      <c r="C2023" s="35" t="s">
        <v>755</v>
      </c>
      <c r="D2023" s="37"/>
      <c r="E2023" s="41"/>
      <c r="F2023" s="38"/>
      <c r="G2023" s="41"/>
      <c r="H2023" s="38"/>
      <c r="I2023" s="38"/>
      <c r="J2023" s="38"/>
      <c r="K2023" s="38"/>
      <c r="L2023" s="42">
        <v>14321.240000000002</v>
      </c>
    </row>
    <row r="2024" spans="1:83" ht="15" x14ac:dyDescent="0.2">
      <c r="A2024" s="35"/>
      <c r="B2024" s="38"/>
      <c r="C2024" s="35" t="s">
        <v>758</v>
      </c>
      <c r="D2024" s="37" t="s">
        <v>517</v>
      </c>
      <c r="E2024" s="41"/>
      <c r="F2024" s="38"/>
      <c r="G2024" s="41">
        <v>9.66</v>
      </c>
      <c r="H2024" s="38"/>
      <c r="I2024" s="38"/>
      <c r="J2024" s="38"/>
      <c r="K2024" s="38"/>
      <c r="L2024" s="42">
        <v>3634.48</v>
      </c>
      <c r="CE2024">
        <v>1</v>
      </c>
    </row>
    <row r="2025" spans="1:83" ht="28.5" x14ac:dyDescent="0.2">
      <c r="A2025" s="36"/>
      <c r="B2025" s="36" t="s">
        <v>518</v>
      </c>
      <c r="C2025" s="36" t="s">
        <v>519</v>
      </c>
      <c r="D2025" s="37" t="s">
        <v>520</v>
      </c>
      <c r="E2025" s="38">
        <v>0.15</v>
      </c>
      <c r="F2025" s="35">
        <v>1.1499999999999999</v>
      </c>
      <c r="G2025" s="38">
        <v>9.66</v>
      </c>
      <c r="H2025" s="40"/>
      <c r="I2025" s="39"/>
      <c r="J2025" s="40">
        <v>1482.53</v>
      </c>
      <c r="K2025" s="36"/>
      <c r="L2025" s="40">
        <v>14321.24</v>
      </c>
    </row>
    <row r="2026" spans="1:83" ht="28.5" x14ac:dyDescent="0.2">
      <c r="A2026" s="36"/>
      <c r="B2026" s="36" t="s">
        <v>521</v>
      </c>
      <c r="C2026" s="43" t="s">
        <v>756</v>
      </c>
      <c r="D2026" s="44" t="s">
        <v>517</v>
      </c>
      <c r="E2026" s="45">
        <v>0.15</v>
      </c>
      <c r="F2026" s="46">
        <v>1.1499999999999999</v>
      </c>
      <c r="G2026" s="45">
        <v>9.66</v>
      </c>
      <c r="H2026" s="47"/>
      <c r="I2026" s="48"/>
      <c r="J2026" s="47">
        <v>376.24</v>
      </c>
      <c r="K2026" s="43"/>
      <c r="L2026" s="47">
        <v>3634.48</v>
      </c>
      <c r="CE2026">
        <v>1</v>
      </c>
    </row>
    <row r="2027" spans="1:83" ht="15" x14ac:dyDescent="0.2">
      <c r="A2027" s="36"/>
      <c r="B2027" s="36"/>
      <c r="C2027" s="50" t="s">
        <v>759</v>
      </c>
      <c r="D2027" s="37"/>
      <c r="E2027" s="38"/>
      <c r="F2027" s="35"/>
      <c r="G2027" s="38"/>
      <c r="H2027" s="40"/>
      <c r="I2027" s="39"/>
      <c r="J2027" s="40"/>
      <c r="K2027" s="36"/>
      <c r="L2027" s="40">
        <v>23986.3</v>
      </c>
    </row>
    <row r="2028" spans="1:83" ht="14.25" x14ac:dyDescent="0.2">
      <c r="A2028" s="36"/>
      <c r="B2028" s="36"/>
      <c r="C2028" s="36" t="s">
        <v>760</v>
      </c>
      <c r="D2028" s="37"/>
      <c r="E2028" s="38"/>
      <c r="F2028" s="35"/>
      <c r="G2028" s="38"/>
      <c r="H2028" s="40"/>
      <c r="I2028" s="39"/>
      <c r="J2028" s="40"/>
      <c r="K2028" s="36"/>
      <c r="L2028" s="40">
        <v>9665.06</v>
      </c>
    </row>
    <row r="2029" spans="1:83" ht="28.5" x14ac:dyDescent="0.2">
      <c r="A2029" s="36"/>
      <c r="B2029" s="36" t="s">
        <v>112</v>
      </c>
      <c r="C2029" s="36" t="s">
        <v>805</v>
      </c>
      <c r="D2029" s="37" t="s">
        <v>707</v>
      </c>
      <c r="E2029" s="38">
        <v>97</v>
      </c>
      <c r="F2029" s="35"/>
      <c r="G2029" s="38">
        <v>97</v>
      </c>
      <c r="H2029" s="40"/>
      <c r="I2029" s="39"/>
      <c r="J2029" s="40"/>
      <c r="K2029" s="36"/>
      <c r="L2029" s="40">
        <v>9375.11</v>
      </c>
    </row>
    <row r="2030" spans="1:83" ht="28.5" x14ac:dyDescent="0.2">
      <c r="A2030" s="43"/>
      <c r="B2030" s="43" t="s">
        <v>113</v>
      </c>
      <c r="C2030" s="43" t="s">
        <v>806</v>
      </c>
      <c r="D2030" s="44" t="s">
        <v>707</v>
      </c>
      <c r="E2030" s="45">
        <v>51</v>
      </c>
      <c r="F2030" s="46"/>
      <c r="G2030" s="45">
        <v>51</v>
      </c>
      <c r="H2030" s="47"/>
      <c r="I2030" s="48"/>
      <c r="J2030" s="47"/>
      <c r="K2030" s="43"/>
      <c r="L2030" s="47">
        <v>4929.18</v>
      </c>
    </row>
    <row r="2031" spans="1:83" ht="15" x14ac:dyDescent="0.2">
      <c r="C2031" s="86" t="s">
        <v>763</v>
      </c>
      <c r="D2031" s="86"/>
      <c r="E2031" s="86"/>
      <c r="F2031" s="86"/>
      <c r="G2031" s="86"/>
      <c r="H2031" s="86"/>
      <c r="I2031" s="87">
        <v>683.76053571428577</v>
      </c>
      <c r="J2031" s="87"/>
      <c r="K2031" s="87">
        <v>38290.590000000004</v>
      </c>
      <c r="L2031" s="87"/>
      <c r="AD2031">
        <v>34970.67</v>
      </c>
      <c r="AE2031">
        <v>18386.64</v>
      </c>
      <c r="AN2031" s="49">
        <v>38290.590000000004</v>
      </c>
      <c r="AO2031" s="49">
        <v>14321.240000000002</v>
      </c>
      <c r="AQ2031" t="s">
        <v>764</v>
      </c>
      <c r="AR2031" s="49">
        <v>6030.58</v>
      </c>
      <c r="AT2031" s="49">
        <v>3634.48</v>
      </c>
      <c r="AV2031" t="s">
        <v>764</v>
      </c>
      <c r="AW2031">
        <v>0</v>
      </c>
      <c r="AZ2031">
        <v>9375.11</v>
      </c>
      <c r="BA2031">
        <v>4929.18</v>
      </c>
      <c r="CD2031">
        <v>2</v>
      </c>
    </row>
    <row r="2032" spans="1:83" ht="106.5" x14ac:dyDescent="0.2">
      <c r="A2032" s="34" t="s">
        <v>472</v>
      </c>
      <c r="B2032" s="36" t="s">
        <v>903</v>
      </c>
      <c r="C2032" s="36" t="s">
        <v>904</v>
      </c>
      <c r="D2032" s="37" t="s">
        <v>5</v>
      </c>
      <c r="E2032" s="38">
        <v>48</v>
      </c>
      <c r="F2032" s="35"/>
      <c r="G2032" s="38">
        <v>48</v>
      </c>
      <c r="H2032" s="40"/>
      <c r="I2032" s="39"/>
      <c r="J2032" s="40"/>
      <c r="K2032" s="36"/>
      <c r="L2032" s="40"/>
    </row>
    <row r="2033" spans="1:83" ht="15" x14ac:dyDescent="0.2">
      <c r="A2033" s="35"/>
      <c r="B2033" s="38">
        <v>1</v>
      </c>
      <c r="C2033" s="35" t="s">
        <v>754</v>
      </c>
      <c r="D2033" s="37" t="s">
        <v>517</v>
      </c>
      <c r="E2033" s="41"/>
      <c r="F2033" s="38"/>
      <c r="G2033" s="41">
        <v>11.52</v>
      </c>
      <c r="H2033" s="38"/>
      <c r="I2033" s="38"/>
      <c r="J2033" s="38"/>
      <c r="K2033" s="38"/>
      <c r="L2033" s="42">
        <v>3226.64</v>
      </c>
    </row>
    <row r="2034" spans="1:83" ht="28.5" x14ac:dyDescent="0.2">
      <c r="A2034" s="36"/>
      <c r="B2034" s="36" t="s">
        <v>560</v>
      </c>
      <c r="C2034" s="36" t="s">
        <v>561</v>
      </c>
      <c r="D2034" s="37" t="s">
        <v>517</v>
      </c>
      <c r="E2034" s="38">
        <v>0.4</v>
      </c>
      <c r="F2034" s="35">
        <v>0.6</v>
      </c>
      <c r="G2034" s="38">
        <v>11.52</v>
      </c>
      <c r="H2034" s="40"/>
      <c r="I2034" s="39"/>
      <c r="J2034" s="40">
        <v>280.08999999999997</v>
      </c>
      <c r="K2034" s="36"/>
      <c r="L2034" s="40">
        <v>3226.64</v>
      </c>
    </row>
    <row r="2035" spans="1:83" ht="15" x14ac:dyDescent="0.2">
      <c r="A2035" s="35"/>
      <c r="B2035" s="38">
        <v>2</v>
      </c>
      <c r="C2035" s="35" t="s">
        <v>755</v>
      </c>
      <c r="D2035" s="37"/>
      <c r="E2035" s="41"/>
      <c r="F2035" s="38"/>
      <c r="G2035" s="41"/>
      <c r="H2035" s="38"/>
      <c r="I2035" s="38"/>
      <c r="J2035" s="38"/>
      <c r="K2035" s="38"/>
      <c r="L2035" s="42">
        <v>234.02999999999997</v>
      </c>
    </row>
    <row r="2036" spans="1:83" ht="15" x14ac:dyDescent="0.2">
      <c r="A2036" s="35"/>
      <c r="B2036" s="38"/>
      <c r="C2036" s="35" t="s">
        <v>758</v>
      </c>
      <c r="D2036" s="37" t="s">
        <v>517</v>
      </c>
      <c r="E2036" s="41"/>
      <c r="F2036" s="38"/>
      <c r="G2036" s="41">
        <v>0.23039999999999999</v>
      </c>
      <c r="H2036" s="38"/>
      <c r="I2036" s="38"/>
      <c r="J2036" s="38"/>
      <c r="K2036" s="38"/>
      <c r="L2036" s="42">
        <v>75.610000000000014</v>
      </c>
      <c r="CE2036">
        <v>1</v>
      </c>
    </row>
    <row r="2037" spans="1:83" ht="28.5" x14ac:dyDescent="0.2">
      <c r="A2037" s="36"/>
      <c r="B2037" s="36" t="s">
        <v>518</v>
      </c>
      <c r="C2037" s="36" t="s">
        <v>519</v>
      </c>
      <c r="D2037" s="37" t="s">
        <v>520</v>
      </c>
      <c r="E2037" s="38">
        <v>4.0000000000000001E-3</v>
      </c>
      <c r="F2037" s="35">
        <v>0.6</v>
      </c>
      <c r="G2037" s="38">
        <v>0.1152</v>
      </c>
      <c r="H2037" s="40"/>
      <c r="I2037" s="39"/>
      <c r="J2037" s="40">
        <v>1482.53</v>
      </c>
      <c r="K2037" s="36"/>
      <c r="L2037" s="40">
        <v>170.79</v>
      </c>
    </row>
    <row r="2038" spans="1:83" ht="28.5" x14ac:dyDescent="0.2">
      <c r="A2038" s="36"/>
      <c r="B2038" s="36" t="s">
        <v>521</v>
      </c>
      <c r="C2038" s="36" t="s">
        <v>756</v>
      </c>
      <c r="D2038" s="37" t="s">
        <v>517</v>
      </c>
      <c r="E2038" s="38">
        <v>4.0000000000000001E-3</v>
      </c>
      <c r="F2038" s="35">
        <v>0.6</v>
      </c>
      <c r="G2038" s="38">
        <v>0.1152</v>
      </c>
      <c r="H2038" s="40"/>
      <c r="I2038" s="39"/>
      <c r="J2038" s="40">
        <v>376.24</v>
      </c>
      <c r="K2038" s="36"/>
      <c r="L2038" s="40">
        <v>43.34</v>
      </c>
      <c r="CE2038">
        <v>1</v>
      </c>
    </row>
    <row r="2039" spans="1:83" ht="28.5" x14ac:dyDescent="0.2">
      <c r="A2039" s="36"/>
      <c r="B2039" s="36" t="s">
        <v>532</v>
      </c>
      <c r="C2039" s="36" t="s">
        <v>533</v>
      </c>
      <c r="D2039" s="37" t="s">
        <v>520</v>
      </c>
      <c r="E2039" s="38">
        <v>4.0000000000000001E-3</v>
      </c>
      <c r="F2039" s="35">
        <v>0.6</v>
      </c>
      <c r="G2039" s="38">
        <v>0.1152</v>
      </c>
      <c r="H2039" s="40"/>
      <c r="I2039" s="39"/>
      <c r="J2039" s="40">
        <v>548.96</v>
      </c>
      <c r="K2039" s="36"/>
      <c r="L2039" s="40">
        <v>63.24</v>
      </c>
    </row>
    <row r="2040" spans="1:83" ht="28.5" x14ac:dyDescent="0.2">
      <c r="A2040" s="36"/>
      <c r="B2040" s="36" t="s">
        <v>526</v>
      </c>
      <c r="C2040" s="36" t="s">
        <v>757</v>
      </c>
      <c r="D2040" s="37" t="s">
        <v>517</v>
      </c>
      <c r="E2040" s="38">
        <v>4.0000000000000001E-3</v>
      </c>
      <c r="F2040" s="35">
        <v>0.6</v>
      </c>
      <c r="G2040" s="38">
        <v>0.1152</v>
      </c>
      <c r="H2040" s="40"/>
      <c r="I2040" s="39"/>
      <c r="J2040" s="40">
        <v>280.08999999999997</v>
      </c>
      <c r="K2040" s="36"/>
      <c r="L2040" s="40">
        <v>32.270000000000003</v>
      </c>
      <c r="CE2040">
        <v>1</v>
      </c>
    </row>
    <row r="2041" spans="1:83" ht="15" x14ac:dyDescent="0.2">
      <c r="A2041" s="35"/>
      <c r="B2041" s="38">
        <v>4</v>
      </c>
      <c r="C2041" s="35" t="s">
        <v>774</v>
      </c>
      <c r="D2041" s="37"/>
      <c r="E2041" s="41"/>
      <c r="F2041" s="38"/>
      <c r="G2041" s="41"/>
      <c r="H2041" s="38"/>
      <c r="I2041" s="38"/>
      <c r="J2041" s="38"/>
      <c r="K2041" s="38"/>
      <c r="L2041" s="42">
        <v>0</v>
      </c>
    </row>
    <row r="2042" spans="1:83" ht="28.5" x14ac:dyDescent="0.2">
      <c r="A2042" s="36"/>
      <c r="B2042" s="36" t="s">
        <v>697</v>
      </c>
      <c r="C2042" s="43" t="s">
        <v>698</v>
      </c>
      <c r="D2042" s="44" t="s">
        <v>258</v>
      </c>
      <c r="E2042" s="45">
        <v>0.08</v>
      </c>
      <c r="F2042" s="46">
        <v>0</v>
      </c>
      <c r="G2042" s="45">
        <v>0</v>
      </c>
      <c r="H2042" s="47">
        <v>174.93</v>
      </c>
      <c r="I2042" s="48">
        <v>1.1299999999999999</v>
      </c>
      <c r="J2042" s="47">
        <v>197.67</v>
      </c>
      <c r="K2042" s="43"/>
      <c r="L2042" s="47">
        <v>0</v>
      </c>
    </row>
    <row r="2043" spans="1:83" ht="15" x14ac:dyDescent="0.2">
      <c r="A2043" s="36"/>
      <c r="B2043" s="36"/>
      <c r="C2043" s="50" t="s">
        <v>759</v>
      </c>
      <c r="D2043" s="37"/>
      <c r="E2043" s="38"/>
      <c r="F2043" s="35"/>
      <c r="G2043" s="38"/>
      <c r="H2043" s="40"/>
      <c r="I2043" s="39"/>
      <c r="J2043" s="40"/>
      <c r="K2043" s="36"/>
      <c r="L2043" s="40">
        <v>3536.28</v>
      </c>
    </row>
    <row r="2044" spans="1:83" ht="14.25" x14ac:dyDescent="0.2">
      <c r="A2044" s="36"/>
      <c r="B2044" s="36"/>
      <c r="C2044" s="36" t="s">
        <v>760</v>
      </c>
      <c r="D2044" s="37"/>
      <c r="E2044" s="38"/>
      <c r="F2044" s="35"/>
      <c r="G2044" s="38"/>
      <c r="H2044" s="40"/>
      <c r="I2044" s="39"/>
      <c r="J2044" s="40"/>
      <c r="K2044" s="36"/>
      <c r="L2044" s="40">
        <v>3302.25</v>
      </c>
    </row>
    <row r="2045" spans="1:83" ht="28.5" x14ac:dyDescent="0.2">
      <c r="A2045" s="36"/>
      <c r="B2045" s="36" t="s">
        <v>112</v>
      </c>
      <c r="C2045" s="36" t="s">
        <v>805</v>
      </c>
      <c r="D2045" s="37" t="s">
        <v>707</v>
      </c>
      <c r="E2045" s="38">
        <v>97</v>
      </c>
      <c r="F2045" s="35"/>
      <c r="G2045" s="38">
        <v>97</v>
      </c>
      <c r="H2045" s="40"/>
      <c r="I2045" s="39"/>
      <c r="J2045" s="40"/>
      <c r="K2045" s="36"/>
      <c r="L2045" s="40">
        <v>3203.18</v>
      </c>
    </row>
    <row r="2046" spans="1:83" ht="28.5" x14ac:dyDescent="0.2">
      <c r="A2046" s="43"/>
      <c r="B2046" s="43" t="s">
        <v>113</v>
      </c>
      <c r="C2046" s="43" t="s">
        <v>806</v>
      </c>
      <c r="D2046" s="44" t="s">
        <v>707</v>
      </c>
      <c r="E2046" s="45">
        <v>51</v>
      </c>
      <c r="F2046" s="46"/>
      <c r="G2046" s="45">
        <v>51</v>
      </c>
      <c r="H2046" s="47"/>
      <c r="I2046" s="48"/>
      <c r="J2046" s="47"/>
      <c r="K2046" s="43"/>
      <c r="L2046" s="47">
        <v>1684.15</v>
      </c>
    </row>
    <row r="2047" spans="1:83" ht="15" x14ac:dyDescent="0.2">
      <c r="C2047" s="86" t="s">
        <v>763</v>
      </c>
      <c r="D2047" s="86"/>
      <c r="E2047" s="86"/>
      <c r="F2047" s="86"/>
      <c r="G2047" s="86"/>
      <c r="H2047" s="86"/>
      <c r="I2047" s="87">
        <v>175.49187500000002</v>
      </c>
      <c r="J2047" s="87"/>
      <c r="K2047" s="87">
        <v>8423.61</v>
      </c>
      <c r="L2047" s="87"/>
      <c r="AD2047">
        <v>43599.72</v>
      </c>
      <c r="AE2047">
        <v>22923.56</v>
      </c>
      <c r="AN2047" s="49">
        <v>8423.61</v>
      </c>
      <c r="AO2047" s="49">
        <v>234.02999999999997</v>
      </c>
      <c r="AQ2047" t="s">
        <v>764</v>
      </c>
      <c r="AR2047" s="49">
        <v>3226.64</v>
      </c>
      <c r="AT2047" s="49">
        <v>75.610000000000014</v>
      </c>
      <c r="AV2047" t="s">
        <v>764</v>
      </c>
      <c r="AW2047" s="49">
        <v>0</v>
      </c>
      <c r="AZ2047">
        <v>3203.18</v>
      </c>
      <c r="BA2047">
        <v>1684.15</v>
      </c>
      <c r="CD2047">
        <v>2</v>
      </c>
    </row>
    <row r="2048" spans="1:83" ht="79.5" x14ac:dyDescent="0.2">
      <c r="A2048" s="34" t="s">
        <v>473</v>
      </c>
      <c r="B2048" s="36" t="s">
        <v>903</v>
      </c>
      <c r="C2048" s="36" t="s">
        <v>905</v>
      </c>
      <c r="D2048" s="37" t="s">
        <v>5</v>
      </c>
      <c r="E2048" s="38">
        <v>48</v>
      </c>
      <c r="F2048" s="35"/>
      <c r="G2048" s="38">
        <v>48</v>
      </c>
      <c r="H2048" s="40"/>
      <c r="I2048" s="39"/>
      <c r="J2048" s="40"/>
      <c r="K2048" s="36"/>
      <c r="L2048" s="40"/>
    </row>
    <row r="2049" spans="1:83" ht="15" x14ac:dyDescent="0.2">
      <c r="A2049" s="35"/>
      <c r="B2049" s="38">
        <v>1</v>
      </c>
      <c r="C2049" s="35" t="s">
        <v>754</v>
      </c>
      <c r="D2049" s="37" t="s">
        <v>517</v>
      </c>
      <c r="E2049" s="41"/>
      <c r="F2049" s="38"/>
      <c r="G2049" s="41">
        <v>22.08</v>
      </c>
      <c r="H2049" s="38"/>
      <c r="I2049" s="38"/>
      <c r="J2049" s="38"/>
      <c r="K2049" s="38"/>
      <c r="L2049" s="42">
        <v>6184.39</v>
      </c>
    </row>
    <row r="2050" spans="1:83" ht="28.5" x14ac:dyDescent="0.2">
      <c r="A2050" s="36"/>
      <c r="B2050" s="36" t="s">
        <v>560</v>
      </c>
      <c r="C2050" s="36" t="s">
        <v>561</v>
      </c>
      <c r="D2050" s="37" t="s">
        <v>517</v>
      </c>
      <c r="E2050" s="38">
        <v>0.4</v>
      </c>
      <c r="F2050" s="35">
        <v>1.1499999999999999</v>
      </c>
      <c r="G2050" s="38">
        <v>22.08</v>
      </c>
      <c r="H2050" s="40"/>
      <c r="I2050" s="39"/>
      <c r="J2050" s="40">
        <v>280.08999999999997</v>
      </c>
      <c r="K2050" s="36"/>
      <c r="L2050" s="40">
        <v>6184.39</v>
      </c>
    </row>
    <row r="2051" spans="1:83" ht="15" x14ac:dyDescent="0.2">
      <c r="A2051" s="35"/>
      <c r="B2051" s="38">
        <v>2</v>
      </c>
      <c r="C2051" s="35" t="s">
        <v>755</v>
      </c>
      <c r="D2051" s="37"/>
      <c r="E2051" s="41"/>
      <c r="F2051" s="38"/>
      <c r="G2051" s="41"/>
      <c r="H2051" s="38"/>
      <c r="I2051" s="38"/>
      <c r="J2051" s="38"/>
      <c r="K2051" s="38"/>
      <c r="L2051" s="42">
        <v>448.55</v>
      </c>
    </row>
    <row r="2052" spans="1:83" ht="15" x14ac:dyDescent="0.2">
      <c r="A2052" s="35"/>
      <c r="B2052" s="38"/>
      <c r="C2052" s="35" t="s">
        <v>758</v>
      </c>
      <c r="D2052" s="37" t="s">
        <v>517</v>
      </c>
      <c r="E2052" s="41"/>
      <c r="F2052" s="38"/>
      <c r="G2052" s="41">
        <v>0.44159999999999999</v>
      </c>
      <c r="H2052" s="38"/>
      <c r="I2052" s="38"/>
      <c r="J2052" s="38"/>
      <c r="K2052" s="38"/>
      <c r="L2052" s="42">
        <v>144.91</v>
      </c>
      <c r="CE2052">
        <v>1</v>
      </c>
    </row>
    <row r="2053" spans="1:83" ht="28.5" x14ac:dyDescent="0.2">
      <c r="A2053" s="36"/>
      <c r="B2053" s="36" t="s">
        <v>518</v>
      </c>
      <c r="C2053" s="36" t="s">
        <v>519</v>
      </c>
      <c r="D2053" s="37" t="s">
        <v>520</v>
      </c>
      <c r="E2053" s="38">
        <v>4.0000000000000001E-3</v>
      </c>
      <c r="F2053" s="35">
        <v>1.1499999999999999</v>
      </c>
      <c r="G2053" s="38">
        <v>0.2208</v>
      </c>
      <c r="H2053" s="40"/>
      <c r="I2053" s="39"/>
      <c r="J2053" s="40">
        <v>1482.53</v>
      </c>
      <c r="K2053" s="36"/>
      <c r="L2053" s="40">
        <v>327.33999999999997</v>
      </c>
    </row>
    <row r="2054" spans="1:83" ht="28.5" x14ac:dyDescent="0.2">
      <c r="A2054" s="36"/>
      <c r="B2054" s="36" t="s">
        <v>521</v>
      </c>
      <c r="C2054" s="36" t="s">
        <v>756</v>
      </c>
      <c r="D2054" s="37" t="s">
        <v>517</v>
      </c>
      <c r="E2054" s="38">
        <v>4.0000000000000001E-3</v>
      </c>
      <c r="F2054" s="35">
        <v>1.1499999999999999</v>
      </c>
      <c r="G2054" s="38">
        <v>0.2208</v>
      </c>
      <c r="H2054" s="40"/>
      <c r="I2054" s="39"/>
      <c r="J2054" s="40">
        <v>376.24</v>
      </c>
      <c r="K2054" s="36"/>
      <c r="L2054" s="40">
        <v>83.07</v>
      </c>
      <c r="CE2054">
        <v>1</v>
      </c>
    </row>
    <row r="2055" spans="1:83" ht="28.5" x14ac:dyDescent="0.2">
      <c r="A2055" s="36"/>
      <c r="B2055" s="36" t="s">
        <v>532</v>
      </c>
      <c r="C2055" s="36" t="s">
        <v>533</v>
      </c>
      <c r="D2055" s="37" t="s">
        <v>520</v>
      </c>
      <c r="E2055" s="38">
        <v>4.0000000000000001E-3</v>
      </c>
      <c r="F2055" s="35">
        <v>1.1499999999999999</v>
      </c>
      <c r="G2055" s="38">
        <v>0.2208</v>
      </c>
      <c r="H2055" s="40"/>
      <c r="I2055" s="39"/>
      <c r="J2055" s="40">
        <v>548.96</v>
      </c>
      <c r="K2055" s="36"/>
      <c r="L2055" s="40">
        <v>121.21</v>
      </c>
    </row>
    <row r="2056" spans="1:83" ht="28.5" x14ac:dyDescent="0.2">
      <c r="A2056" s="36"/>
      <c r="B2056" s="36" t="s">
        <v>526</v>
      </c>
      <c r="C2056" s="36" t="s">
        <v>757</v>
      </c>
      <c r="D2056" s="37" t="s">
        <v>517</v>
      </c>
      <c r="E2056" s="38">
        <v>4.0000000000000001E-3</v>
      </c>
      <c r="F2056" s="35">
        <v>1.1499999999999999</v>
      </c>
      <c r="G2056" s="38">
        <v>0.2208</v>
      </c>
      <c r="H2056" s="40"/>
      <c r="I2056" s="39"/>
      <c r="J2056" s="40">
        <v>280.08999999999997</v>
      </c>
      <c r="K2056" s="36"/>
      <c r="L2056" s="40">
        <v>61.84</v>
      </c>
      <c r="CE2056">
        <v>1</v>
      </c>
    </row>
    <row r="2057" spans="1:83" ht="15" x14ac:dyDescent="0.2">
      <c r="A2057" s="35"/>
      <c r="B2057" s="38">
        <v>4</v>
      </c>
      <c r="C2057" s="35" t="s">
        <v>774</v>
      </c>
      <c r="D2057" s="37"/>
      <c r="E2057" s="41"/>
      <c r="F2057" s="38"/>
      <c r="G2057" s="41"/>
      <c r="H2057" s="38"/>
      <c r="I2057" s="38"/>
      <c r="J2057" s="38"/>
      <c r="K2057" s="38"/>
      <c r="L2057" s="42">
        <v>759.05</v>
      </c>
    </row>
    <row r="2058" spans="1:83" ht="28.5" x14ac:dyDescent="0.2">
      <c r="A2058" s="36"/>
      <c r="B2058" s="36" t="s">
        <v>697</v>
      </c>
      <c r="C2058" s="43" t="s">
        <v>698</v>
      </c>
      <c r="D2058" s="44" t="s">
        <v>258</v>
      </c>
      <c r="E2058" s="45">
        <v>0.08</v>
      </c>
      <c r="F2058" s="46"/>
      <c r="G2058" s="45">
        <v>3.84</v>
      </c>
      <c r="H2058" s="47">
        <v>174.93</v>
      </c>
      <c r="I2058" s="48">
        <v>1.1299999999999999</v>
      </c>
      <c r="J2058" s="47">
        <v>197.67</v>
      </c>
      <c r="K2058" s="43"/>
      <c r="L2058" s="47">
        <v>759.05</v>
      </c>
    </row>
    <row r="2059" spans="1:83" ht="15" x14ac:dyDescent="0.2">
      <c r="A2059" s="36"/>
      <c r="B2059" s="36"/>
      <c r="C2059" s="50" t="s">
        <v>759</v>
      </c>
      <c r="D2059" s="37"/>
      <c r="E2059" s="38"/>
      <c r="F2059" s="35"/>
      <c r="G2059" s="38"/>
      <c r="H2059" s="40"/>
      <c r="I2059" s="39"/>
      <c r="J2059" s="40"/>
      <c r="K2059" s="36"/>
      <c r="L2059" s="40">
        <v>7536.9000000000005</v>
      </c>
    </row>
    <row r="2060" spans="1:83" ht="14.25" x14ac:dyDescent="0.2">
      <c r="A2060" s="36"/>
      <c r="B2060" s="36"/>
      <c r="C2060" s="36" t="s">
        <v>760</v>
      </c>
      <c r="D2060" s="37"/>
      <c r="E2060" s="38"/>
      <c r="F2060" s="35"/>
      <c r="G2060" s="38"/>
      <c r="H2060" s="40"/>
      <c r="I2060" s="39"/>
      <c r="J2060" s="40"/>
      <c r="K2060" s="36"/>
      <c r="L2060" s="40">
        <v>6329.3</v>
      </c>
    </row>
    <row r="2061" spans="1:83" ht="28.5" x14ac:dyDescent="0.2">
      <c r="A2061" s="36"/>
      <c r="B2061" s="36" t="s">
        <v>112</v>
      </c>
      <c r="C2061" s="36" t="s">
        <v>805</v>
      </c>
      <c r="D2061" s="37" t="s">
        <v>707</v>
      </c>
      <c r="E2061" s="38">
        <v>97</v>
      </c>
      <c r="F2061" s="35"/>
      <c r="G2061" s="38">
        <v>97</v>
      </c>
      <c r="H2061" s="40"/>
      <c r="I2061" s="39"/>
      <c r="J2061" s="40"/>
      <c r="K2061" s="36"/>
      <c r="L2061" s="40">
        <v>6139.42</v>
      </c>
    </row>
    <row r="2062" spans="1:83" ht="28.5" x14ac:dyDescent="0.2">
      <c r="A2062" s="43"/>
      <c r="B2062" s="43" t="s">
        <v>113</v>
      </c>
      <c r="C2062" s="43" t="s">
        <v>806</v>
      </c>
      <c r="D2062" s="44" t="s">
        <v>707</v>
      </c>
      <c r="E2062" s="45">
        <v>51</v>
      </c>
      <c r="F2062" s="46"/>
      <c r="G2062" s="45">
        <v>51</v>
      </c>
      <c r="H2062" s="47"/>
      <c r="I2062" s="48"/>
      <c r="J2062" s="47"/>
      <c r="K2062" s="43"/>
      <c r="L2062" s="47">
        <v>3227.94</v>
      </c>
    </row>
    <row r="2063" spans="1:83" ht="15" x14ac:dyDescent="0.2">
      <c r="C2063" s="86" t="s">
        <v>763</v>
      </c>
      <c r="D2063" s="86"/>
      <c r="E2063" s="86"/>
      <c r="F2063" s="86"/>
      <c r="G2063" s="86"/>
      <c r="H2063" s="86"/>
      <c r="I2063" s="87">
        <v>352.17208333333332</v>
      </c>
      <c r="J2063" s="87"/>
      <c r="K2063" s="87">
        <v>16904.259999999998</v>
      </c>
      <c r="L2063" s="87"/>
      <c r="AD2063">
        <v>43599.72</v>
      </c>
      <c r="AE2063">
        <v>22923.56</v>
      </c>
      <c r="AN2063" s="49">
        <v>16904.259999999998</v>
      </c>
      <c r="AO2063" s="49">
        <v>448.55</v>
      </c>
      <c r="AQ2063" t="s">
        <v>764</v>
      </c>
      <c r="AR2063" s="49">
        <v>6184.39</v>
      </c>
      <c r="AT2063" s="49">
        <v>144.91</v>
      </c>
      <c r="AV2063" t="s">
        <v>764</v>
      </c>
      <c r="AW2063" s="49">
        <v>759.05</v>
      </c>
      <c r="AZ2063">
        <v>6139.42</v>
      </c>
      <c r="BA2063">
        <v>3227.94</v>
      </c>
      <c r="CD2063">
        <v>2</v>
      </c>
    </row>
    <row r="2064" spans="1:83" ht="57" x14ac:dyDescent="0.2">
      <c r="A2064" s="51" t="s">
        <v>474</v>
      </c>
      <c r="B2064" s="43" t="s">
        <v>475</v>
      </c>
      <c r="C2064" s="43" t="s">
        <v>476</v>
      </c>
      <c r="D2064" s="44" t="s">
        <v>205</v>
      </c>
      <c r="E2064" s="45">
        <v>3</v>
      </c>
      <c r="F2064" s="46"/>
      <c r="G2064" s="45">
        <v>3</v>
      </c>
      <c r="H2064" s="47"/>
      <c r="I2064" s="48"/>
      <c r="J2064" s="47">
        <v>249.18</v>
      </c>
      <c r="K2064" s="43"/>
      <c r="L2064" s="47">
        <v>747.54</v>
      </c>
    </row>
    <row r="2065" spans="1:83" ht="15" x14ac:dyDescent="0.2">
      <c r="C2065" s="86" t="s">
        <v>763</v>
      </c>
      <c r="D2065" s="86"/>
      <c r="E2065" s="86"/>
      <c r="F2065" s="86"/>
      <c r="G2065" s="86"/>
      <c r="H2065" s="86"/>
      <c r="I2065" s="87">
        <v>249.17999999999998</v>
      </c>
      <c r="J2065" s="87"/>
      <c r="K2065" s="87">
        <v>747.54</v>
      </c>
      <c r="L2065" s="87"/>
      <c r="AD2065">
        <v>0</v>
      </c>
      <c r="AE2065">
        <v>0</v>
      </c>
      <c r="AN2065" s="49">
        <v>747.54</v>
      </c>
      <c r="AP2065">
        <v>0</v>
      </c>
      <c r="AQ2065" t="s">
        <v>764</v>
      </c>
      <c r="AS2065">
        <v>0</v>
      </c>
      <c r="AU2065">
        <v>0</v>
      </c>
      <c r="AV2065" t="s">
        <v>764</v>
      </c>
      <c r="AZ2065">
        <v>0</v>
      </c>
      <c r="BA2065">
        <v>0</v>
      </c>
      <c r="BB2065" s="49">
        <v>747.54</v>
      </c>
      <c r="CD2065">
        <v>1</v>
      </c>
    </row>
    <row r="2066" spans="1:83" ht="128.25" x14ac:dyDescent="0.2">
      <c r="A2066" s="51" t="s">
        <v>477</v>
      </c>
      <c r="B2066" s="43" t="s">
        <v>207</v>
      </c>
      <c r="C2066" s="43" t="s">
        <v>208</v>
      </c>
      <c r="D2066" s="44" t="s">
        <v>205</v>
      </c>
      <c r="E2066" s="45">
        <v>3</v>
      </c>
      <c r="F2066" s="46"/>
      <c r="G2066" s="45">
        <v>3</v>
      </c>
      <c r="H2066" s="47"/>
      <c r="I2066" s="48"/>
      <c r="J2066" s="47">
        <v>310.2</v>
      </c>
      <c r="K2066" s="43"/>
      <c r="L2066" s="47">
        <v>930.6</v>
      </c>
    </row>
    <row r="2067" spans="1:83" ht="15" x14ac:dyDescent="0.2">
      <c r="C2067" s="86" t="s">
        <v>763</v>
      </c>
      <c r="D2067" s="86"/>
      <c r="E2067" s="86"/>
      <c r="F2067" s="86"/>
      <c r="G2067" s="86"/>
      <c r="H2067" s="86"/>
      <c r="I2067" s="87">
        <v>310.2</v>
      </c>
      <c r="J2067" s="87"/>
      <c r="K2067" s="87">
        <v>930.6</v>
      </c>
      <c r="L2067" s="87"/>
      <c r="AD2067">
        <v>0</v>
      </c>
      <c r="AE2067">
        <v>0</v>
      </c>
      <c r="AN2067" s="49">
        <v>930.6</v>
      </c>
      <c r="AP2067">
        <v>0</v>
      </c>
      <c r="AQ2067" t="s">
        <v>764</v>
      </c>
      <c r="AS2067">
        <v>0</v>
      </c>
      <c r="AU2067">
        <v>0</v>
      </c>
      <c r="AV2067" t="s">
        <v>764</v>
      </c>
      <c r="AZ2067">
        <v>0</v>
      </c>
      <c r="BA2067">
        <v>0</v>
      </c>
      <c r="BB2067" s="49">
        <v>930.6</v>
      </c>
      <c r="CD2067">
        <v>1</v>
      </c>
    </row>
    <row r="2068" spans="1:83" ht="57" x14ac:dyDescent="0.2">
      <c r="A2068" s="51" t="s">
        <v>478</v>
      </c>
      <c r="B2068" s="43" t="s">
        <v>479</v>
      </c>
      <c r="C2068" s="43" t="s">
        <v>480</v>
      </c>
      <c r="D2068" s="44" t="s">
        <v>205</v>
      </c>
      <c r="E2068" s="45">
        <v>3</v>
      </c>
      <c r="F2068" s="46"/>
      <c r="G2068" s="45">
        <v>3</v>
      </c>
      <c r="H2068" s="47"/>
      <c r="I2068" s="48"/>
      <c r="J2068" s="47">
        <v>249.18</v>
      </c>
      <c r="K2068" s="43"/>
      <c r="L2068" s="47">
        <v>747.54</v>
      </c>
    </row>
    <row r="2069" spans="1:83" ht="15" x14ac:dyDescent="0.2">
      <c r="C2069" s="86" t="s">
        <v>763</v>
      </c>
      <c r="D2069" s="86"/>
      <c r="E2069" s="86"/>
      <c r="F2069" s="86"/>
      <c r="G2069" s="86"/>
      <c r="H2069" s="86"/>
      <c r="I2069" s="87">
        <v>249.17999999999998</v>
      </c>
      <c r="J2069" s="87"/>
      <c r="K2069" s="87">
        <v>747.54</v>
      </c>
      <c r="L2069" s="87"/>
      <c r="AD2069">
        <v>0</v>
      </c>
      <c r="AE2069">
        <v>0</v>
      </c>
      <c r="AN2069" s="49">
        <v>747.54</v>
      </c>
      <c r="AP2069">
        <v>0</v>
      </c>
      <c r="AQ2069" t="s">
        <v>764</v>
      </c>
      <c r="AS2069">
        <v>0</v>
      </c>
      <c r="AU2069">
        <v>0</v>
      </c>
      <c r="AV2069" t="s">
        <v>764</v>
      </c>
      <c r="AZ2069">
        <v>0</v>
      </c>
      <c r="BA2069">
        <v>0</v>
      </c>
      <c r="BB2069" s="49">
        <v>747.54</v>
      </c>
      <c r="CD2069">
        <v>1</v>
      </c>
    </row>
    <row r="2070" spans="1:83" ht="14.25" x14ac:dyDescent="0.2">
      <c r="C2070" s="33" t="s">
        <v>481</v>
      </c>
    </row>
    <row r="2071" spans="1:83" ht="28.5" x14ac:dyDescent="0.2">
      <c r="A2071" s="34" t="s">
        <v>482</v>
      </c>
      <c r="B2071" s="36" t="s">
        <v>862</v>
      </c>
      <c r="C2071" s="36" t="s">
        <v>298</v>
      </c>
      <c r="D2071" s="37" t="s">
        <v>5</v>
      </c>
      <c r="E2071" s="38">
        <v>56</v>
      </c>
      <c r="F2071" s="35"/>
      <c r="G2071" s="38">
        <v>56</v>
      </c>
      <c r="H2071" s="40"/>
      <c r="I2071" s="39"/>
      <c r="J2071" s="40"/>
      <c r="K2071" s="36"/>
      <c r="L2071" s="40"/>
    </row>
    <row r="2072" spans="1:83" ht="15" x14ac:dyDescent="0.2">
      <c r="A2072" s="35"/>
      <c r="B2072" s="38">
        <v>1</v>
      </c>
      <c r="C2072" s="35" t="s">
        <v>754</v>
      </c>
      <c r="D2072" s="37" t="s">
        <v>517</v>
      </c>
      <c r="E2072" s="41"/>
      <c r="F2072" s="38"/>
      <c r="G2072" s="41">
        <v>71.12</v>
      </c>
      <c r="H2072" s="38"/>
      <c r="I2072" s="38"/>
      <c r="J2072" s="38"/>
      <c r="K2072" s="38"/>
      <c r="L2072" s="42">
        <v>17392.400000000001</v>
      </c>
    </row>
    <row r="2073" spans="1:83" ht="28.5" x14ac:dyDescent="0.2">
      <c r="A2073" s="36"/>
      <c r="B2073" s="36" t="s">
        <v>674</v>
      </c>
      <c r="C2073" s="36" t="s">
        <v>675</v>
      </c>
      <c r="D2073" s="37" t="s">
        <v>517</v>
      </c>
      <c r="E2073" s="38">
        <v>1.27</v>
      </c>
      <c r="F2073" s="35"/>
      <c r="G2073" s="38">
        <v>71.12</v>
      </c>
      <c r="H2073" s="40"/>
      <c r="I2073" s="39"/>
      <c r="J2073" s="40">
        <v>244.55</v>
      </c>
      <c r="K2073" s="36"/>
      <c r="L2073" s="40">
        <v>17392.400000000001</v>
      </c>
    </row>
    <row r="2074" spans="1:83" ht="15" x14ac:dyDescent="0.2">
      <c r="A2074" s="35"/>
      <c r="B2074" s="38">
        <v>2</v>
      </c>
      <c r="C2074" s="35" t="s">
        <v>755</v>
      </c>
      <c r="D2074" s="37"/>
      <c r="E2074" s="41"/>
      <c r="F2074" s="38"/>
      <c r="G2074" s="41"/>
      <c r="H2074" s="38"/>
      <c r="I2074" s="38"/>
      <c r="J2074" s="38"/>
      <c r="K2074" s="38"/>
      <c r="L2074" s="42">
        <v>10475.369999999999</v>
      </c>
    </row>
    <row r="2075" spans="1:83" ht="15" x14ac:dyDescent="0.2">
      <c r="A2075" s="35"/>
      <c r="B2075" s="38"/>
      <c r="C2075" s="35" t="s">
        <v>758</v>
      </c>
      <c r="D2075" s="37" t="s">
        <v>517</v>
      </c>
      <c r="E2075" s="41"/>
      <c r="F2075" s="38"/>
      <c r="G2075" s="41">
        <v>22.96</v>
      </c>
      <c r="H2075" s="38"/>
      <c r="I2075" s="38"/>
      <c r="J2075" s="38"/>
      <c r="K2075" s="38"/>
      <c r="L2075" s="42">
        <v>6430.8600000000006</v>
      </c>
      <c r="CE2075">
        <v>1</v>
      </c>
    </row>
    <row r="2076" spans="1:83" ht="28.5" x14ac:dyDescent="0.2">
      <c r="A2076" s="36"/>
      <c r="B2076" s="36" t="s">
        <v>580</v>
      </c>
      <c r="C2076" s="36" t="s">
        <v>581</v>
      </c>
      <c r="D2076" s="37" t="s">
        <v>520</v>
      </c>
      <c r="E2076" s="38">
        <v>0.35</v>
      </c>
      <c r="F2076" s="35"/>
      <c r="G2076" s="38">
        <v>19.600000000000001</v>
      </c>
      <c r="H2076" s="40">
        <v>346.73</v>
      </c>
      <c r="I2076" s="39">
        <v>1.27</v>
      </c>
      <c r="J2076" s="40">
        <v>440.35</v>
      </c>
      <c r="K2076" s="36"/>
      <c r="L2076" s="40">
        <v>8630.86</v>
      </c>
    </row>
    <row r="2077" spans="1:83" ht="28.5" x14ac:dyDescent="0.2">
      <c r="A2077" s="36"/>
      <c r="B2077" s="36" t="s">
        <v>526</v>
      </c>
      <c r="C2077" s="36" t="s">
        <v>757</v>
      </c>
      <c r="D2077" s="37" t="s">
        <v>517</v>
      </c>
      <c r="E2077" s="38">
        <v>0.35</v>
      </c>
      <c r="F2077" s="35"/>
      <c r="G2077" s="38">
        <v>19.600000000000001</v>
      </c>
      <c r="H2077" s="40"/>
      <c r="I2077" s="39"/>
      <c r="J2077" s="40">
        <v>280.08999999999997</v>
      </c>
      <c r="K2077" s="36"/>
      <c r="L2077" s="40">
        <v>5489.76</v>
      </c>
      <c r="CE2077">
        <v>1</v>
      </c>
    </row>
    <row r="2078" spans="1:83" ht="28.5" x14ac:dyDescent="0.2">
      <c r="A2078" s="36"/>
      <c r="B2078" s="36" t="s">
        <v>532</v>
      </c>
      <c r="C2078" s="36" t="s">
        <v>533</v>
      </c>
      <c r="D2078" s="37" t="s">
        <v>520</v>
      </c>
      <c r="E2078" s="38">
        <v>0.06</v>
      </c>
      <c r="F2078" s="35"/>
      <c r="G2078" s="38">
        <v>3.36</v>
      </c>
      <c r="H2078" s="40"/>
      <c r="I2078" s="39"/>
      <c r="J2078" s="40">
        <v>548.96</v>
      </c>
      <c r="K2078" s="36"/>
      <c r="L2078" s="40">
        <v>1844.51</v>
      </c>
    </row>
    <row r="2079" spans="1:83" ht="28.5" x14ac:dyDescent="0.2">
      <c r="A2079" s="36"/>
      <c r="B2079" s="36" t="s">
        <v>526</v>
      </c>
      <c r="C2079" s="43" t="s">
        <v>757</v>
      </c>
      <c r="D2079" s="44" t="s">
        <v>517</v>
      </c>
      <c r="E2079" s="45">
        <v>0.06</v>
      </c>
      <c r="F2079" s="46"/>
      <c r="G2079" s="45">
        <v>3.36</v>
      </c>
      <c r="H2079" s="47"/>
      <c r="I2079" s="48"/>
      <c r="J2079" s="47">
        <v>280.08999999999997</v>
      </c>
      <c r="K2079" s="43"/>
      <c r="L2079" s="47">
        <v>941.1</v>
      </c>
      <c r="CE2079">
        <v>1</v>
      </c>
    </row>
    <row r="2080" spans="1:83" ht="15" x14ac:dyDescent="0.2">
      <c r="A2080" s="36"/>
      <c r="B2080" s="36"/>
      <c r="C2080" s="50" t="s">
        <v>759</v>
      </c>
      <c r="D2080" s="37"/>
      <c r="E2080" s="38"/>
      <c r="F2080" s="35"/>
      <c r="G2080" s="38"/>
      <c r="H2080" s="40"/>
      <c r="I2080" s="39"/>
      <c r="J2080" s="40"/>
      <c r="K2080" s="36"/>
      <c r="L2080" s="40">
        <v>34298.630000000005</v>
      </c>
    </row>
    <row r="2081" spans="1:83" ht="14.25" x14ac:dyDescent="0.2">
      <c r="A2081" s="36"/>
      <c r="B2081" s="36"/>
      <c r="C2081" s="36" t="s">
        <v>760</v>
      </c>
      <c r="D2081" s="37"/>
      <c r="E2081" s="38"/>
      <c r="F2081" s="35"/>
      <c r="G2081" s="38"/>
      <c r="H2081" s="40"/>
      <c r="I2081" s="39"/>
      <c r="J2081" s="40"/>
      <c r="K2081" s="36"/>
      <c r="L2081" s="40">
        <v>23823.260000000002</v>
      </c>
    </row>
    <row r="2082" spans="1:83" ht="14.25" x14ac:dyDescent="0.2">
      <c r="A2082" s="36"/>
      <c r="B2082" s="36" t="s">
        <v>6</v>
      </c>
      <c r="C2082" s="36" t="s">
        <v>761</v>
      </c>
      <c r="D2082" s="37" t="s">
        <v>707</v>
      </c>
      <c r="E2082" s="38">
        <v>103</v>
      </c>
      <c r="F2082" s="35"/>
      <c r="G2082" s="38">
        <v>103</v>
      </c>
      <c r="H2082" s="40"/>
      <c r="I2082" s="39"/>
      <c r="J2082" s="40"/>
      <c r="K2082" s="36"/>
      <c r="L2082" s="40">
        <v>24537.96</v>
      </c>
    </row>
    <row r="2083" spans="1:83" ht="14.25" x14ac:dyDescent="0.2">
      <c r="A2083" s="43"/>
      <c r="B2083" s="43" t="s">
        <v>7</v>
      </c>
      <c r="C2083" s="43" t="s">
        <v>762</v>
      </c>
      <c r="D2083" s="44" t="s">
        <v>707</v>
      </c>
      <c r="E2083" s="45">
        <v>60</v>
      </c>
      <c r="F2083" s="46"/>
      <c r="G2083" s="45">
        <v>60</v>
      </c>
      <c r="H2083" s="47"/>
      <c r="I2083" s="48"/>
      <c r="J2083" s="47"/>
      <c r="K2083" s="43"/>
      <c r="L2083" s="47">
        <v>14293.96</v>
      </c>
    </row>
    <row r="2084" spans="1:83" ht="15" x14ac:dyDescent="0.2">
      <c r="C2084" s="86" t="s">
        <v>763</v>
      </c>
      <c r="D2084" s="86"/>
      <c r="E2084" s="86"/>
      <c r="F2084" s="86"/>
      <c r="G2084" s="86"/>
      <c r="H2084" s="86"/>
      <c r="I2084" s="87">
        <v>1305.9026785714286</v>
      </c>
      <c r="J2084" s="87"/>
      <c r="K2084" s="87">
        <v>73130.55</v>
      </c>
      <c r="L2084" s="87"/>
      <c r="AD2084">
        <v>46416.83</v>
      </c>
      <c r="AE2084">
        <v>27038.93</v>
      </c>
      <c r="AN2084" s="49">
        <v>73130.55</v>
      </c>
      <c r="AO2084" s="49">
        <v>10475.369999999999</v>
      </c>
      <c r="AQ2084" t="s">
        <v>764</v>
      </c>
      <c r="AR2084" s="49">
        <v>17392.400000000001</v>
      </c>
      <c r="AT2084" s="49">
        <v>6430.8600000000006</v>
      </c>
      <c r="AV2084" t="s">
        <v>764</v>
      </c>
      <c r="AW2084">
        <v>0</v>
      </c>
      <c r="AZ2084">
        <v>24537.96</v>
      </c>
      <c r="BA2084">
        <v>14293.96</v>
      </c>
      <c r="CD2084">
        <v>1</v>
      </c>
    </row>
    <row r="2085" spans="1:83" ht="108" x14ac:dyDescent="0.2">
      <c r="A2085" s="34" t="s">
        <v>483</v>
      </c>
      <c r="B2085" s="36" t="s">
        <v>859</v>
      </c>
      <c r="C2085" s="36" t="s">
        <v>863</v>
      </c>
      <c r="D2085" s="37" t="s">
        <v>292</v>
      </c>
      <c r="E2085" s="38">
        <v>0.41599999999999998</v>
      </c>
      <c r="F2085" s="35"/>
      <c r="G2085" s="38">
        <v>0.41599999999999998</v>
      </c>
      <c r="H2085" s="40"/>
      <c r="I2085" s="39"/>
      <c r="J2085" s="40"/>
      <c r="K2085" s="36"/>
      <c r="L2085" s="40"/>
    </row>
    <row r="2086" spans="1:83" x14ac:dyDescent="0.2">
      <c r="C2086" s="52" t="s">
        <v>1049</v>
      </c>
    </row>
    <row r="2087" spans="1:83" ht="15" x14ac:dyDescent="0.2">
      <c r="A2087" s="35"/>
      <c r="B2087" s="38">
        <v>1</v>
      </c>
      <c r="C2087" s="35" t="s">
        <v>754</v>
      </c>
      <c r="D2087" s="37" t="s">
        <v>517</v>
      </c>
      <c r="E2087" s="41"/>
      <c r="F2087" s="38"/>
      <c r="G2087" s="41">
        <v>45.505408000000003</v>
      </c>
      <c r="H2087" s="38"/>
      <c r="I2087" s="38"/>
      <c r="J2087" s="38"/>
      <c r="K2087" s="38"/>
      <c r="L2087" s="42">
        <v>12479.71</v>
      </c>
    </row>
    <row r="2088" spans="1:83" ht="14.25" x14ac:dyDescent="0.2">
      <c r="A2088" s="36"/>
      <c r="B2088" s="36" t="s">
        <v>664</v>
      </c>
      <c r="C2088" s="36" t="s">
        <v>665</v>
      </c>
      <c r="D2088" s="37" t="s">
        <v>655</v>
      </c>
      <c r="E2088" s="38">
        <v>0.99</v>
      </c>
      <c r="F2088" s="35">
        <v>1.1499999999999999</v>
      </c>
      <c r="G2088" s="38">
        <v>0.47361599999999998</v>
      </c>
      <c r="H2088" s="40"/>
      <c r="I2088" s="39"/>
      <c r="J2088" s="40">
        <v>227.83</v>
      </c>
      <c r="K2088" s="36"/>
      <c r="L2088" s="40">
        <v>107.9</v>
      </c>
    </row>
    <row r="2089" spans="1:83" ht="14.25" x14ac:dyDescent="0.2">
      <c r="A2089" s="36"/>
      <c r="B2089" s="36" t="s">
        <v>666</v>
      </c>
      <c r="C2089" s="36" t="s">
        <v>667</v>
      </c>
      <c r="D2089" s="37" t="s">
        <v>655</v>
      </c>
      <c r="E2089" s="38">
        <v>47.29</v>
      </c>
      <c r="F2089" s="35">
        <v>1.1499999999999999</v>
      </c>
      <c r="G2089" s="38">
        <v>22.623536000000001</v>
      </c>
      <c r="H2089" s="40"/>
      <c r="I2089" s="39"/>
      <c r="J2089" s="40">
        <v>248.73</v>
      </c>
      <c r="K2089" s="36"/>
      <c r="L2089" s="40">
        <v>5627.15</v>
      </c>
    </row>
    <row r="2090" spans="1:83" ht="14.25" x14ac:dyDescent="0.2">
      <c r="A2090" s="36"/>
      <c r="B2090" s="36" t="s">
        <v>658</v>
      </c>
      <c r="C2090" s="36" t="s">
        <v>659</v>
      </c>
      <c r="D2090" s="37" t="s">
        <v>655</v>
      </c>
      <c r="E2090" s="38">
        <v>23.42</v>
      </c>
      <c r="F2090" s="35">
        <v>1.1499999999999999</v>
      </c>
      <c r="G2090" s="38">
        <v>11.204128000000001</v>
      </c>
      <c r="H2090" s="40"/>
      <c r="I2090" s="39"/>
      <c r="J2090" s="40">
        <v>280.08999999999997</v>
      </c>
      <c r="K2090" s="36"/>
      <c r="L2090" s="40">
        <v>3138.16</v>
      </c>
    </row>
    <row r="2091" spans="1:83" ht="14.25" x14ac:dyDescent="0.2">
      <c r="A2091" s="36"/>
      <c r="B2091" s="36" t="s">
        <v>668</v>
      </c>
      <c r="C2091" s="36" t="s">
        <v>669</v>
      </c>
      <c r="D2091" s="37" t="s">
        <v>655</v>
      </c>
      <c r="E2091" s="38">
        <v>23.42</v>
      </c>
      <c r="F2091" s="35">
        <v>1.1499999999999999</v>
      </c>
      <c r="G2091" s="38">
        <v>11.204128000000001</v>
      </c>
      <c r="H2091" s="40"/>
      <c r="I2091" s="39"/>
      <c r="J2091" s="40">
        <v>321.89</v>
      </c>
      <c r="K2091" s="36"/>
      <c r="L2091" s="40">
        <v>3606.5</v>
      </c>
    </row>
    <row r="2092" spans="1:83" ht="15" x14ac:dyDescent="0.2">
      <c r="A2092" s="35"/>
      <c r="B2092" s="38">
        <v>2</v>
      </c>
      <c r="C2092" s="35" t="s">
        <v>755</v>
      </c>
      <c r="D2092" s="37"/>
      <c r="E2092" s="41"/>
      <c r="F2092" s="38"/>
      <c r="G2092" s="41"/>
      <c r="H2092" s="38"/>
      <c r="I2092" s="38"/>
      <c r="J2092" s="38"/>
      <c r="K2092" s="38"/>
      <c r="L2092" s="42">
        <v>5547.27</v>
      </c>
    </row>
    <row r="2093" spans="1:83" ht="15" x14ac:dyDescent="0.2">
      <c r="A2093" s="35"/>
      <c r="B2093" s="38"/>
      <c r="C2093" s="35" t="s">
        <v>758</v>
      </c>
      <c r="D2093" s="37" t="s">
        <v>517</v>
      </c>
      <c r="E2093" s="41"/>
      <c r="F2093" s="38"/>
      <c r="G2093" s="41">
        <v>12.294880000000001</v>
      </c>
      <c r="H2093" s="38"/>
      <c r="I2093" s="38"/>
      <c r="J2093" s="38"/>
      <c r="K2093" s="38"/>
      <c r="L2093" s="42">
        <v>3369.64</v>
      </c>
      <c r="CE2093">
        <v>1</v>
      </c>
    </row>
    <row r="2094" spans="1:83" ht="28.5" x14ac:dyDescent="0.2">
      <c r="A2094" s="36"/>
      <c r="B2094" s="36" t="s">
        <v>518</v>
      </c>
      <c r="C2094" s="36" t="s">
        <v>519</v>
      </c>
      <c r="D2094" s="37" t="s">
        <v>520</v>
      </c>
      <c r="E2094" s="38">
        <v>0.75</v>
      </c>
      <c r="F2094" s="35">
        <v>1.1499999999999999</v>
      </c>
      <c r="G2094" s="38">
        <v>0.35880000000000001</v>
      </c>
      <c r="H2094" s="40"/>
      <c r="I2094" s="39"/>
      <c r="J2094" s="40">
        <v>1482.53</v>
      </c>
      <c r="K2094" s="36"/>
      <c r="L2094" s="40">
        <v>531.92999999999995</v>
      </c>
    </row>
    <row r="2095" spans="1:83" ht="28.5" x14ac:dyDescent="0.2">
      <c r="A2095" s="36"/>
      <c r="B2095" s="36" t="s">
        <v>521</v>
      </c>
      <c r="C2095" s="36" t="s">
        <v>756</v>
      </c>
      <c r="D2095" s="37" t="s">
        <v>517</v>
      </c>
      <c r="E2095" s="38">
        <v>0.75</v>
      </c>
      <c r="F2095" s="35">
        <v>1.1499999999999999</v>
      </c>
      <c r="G2095" s="38">
        <v>0.35880000000000001</v>
      </c>
      <c r="H2095" s="40"/>
      <c r="I2095" s="39"/>
      <c r="J2095" s="40">
        <v>376.24</v>
      </c>
      <c r="K2095" s="36"/>
      <c r="L2095" s="40">
        <v>134.99</v>
      </c>
      <c r="CE2095">
        <v>1</v>
      </c>
    </row>
    <row r="2096" spans="1:83" ht="28.5" x14ac:dyDescent="0.2">
      <c r="A2096" s="36"/>
      <c r="B2096" s="36" t="s">
        <v>670</v>
      </c>
      <c r="C2096" s="36" t="s">
        <v>671</v>
      </c>
      <c r="D2096" s="37" t="s">
        <v>520</v>
      </c>
      <c r="E2096" s="38">
        <v>0.81</v>
      </c>
      <c r="F2096" s="35">
        <v>1.1499999999999999</v>
      </c>
      <c r="G2096" s="38">
        <v>0.38750400000000002</v>
      </c>
      <c r="H2096" s="40"/>
      <c r="I2096" s="39"/>
      <c r="J2096" s="40">
        <v>14.82</v>
      </c>
      <c r="K2096" s="36"/>
      <c r="L2096" s="40">
        <v>5.74</v>
      </c>
    </row>
    <row r="2097" spans="1:83" ht="28.5" x14ac:dyDescent="0.2">
      <c r="A2097" s="36"/>
      <c r="B2097" s="36" t="s">
        <v>580</v>
      </c>
      <c r="C2097" s="36" t="s">
        <v>581</v>
      </c>
      <c r="D2097" s="37" t="s">
        <v>520</v>
      </c>
      <c r="E2097" s="38">
        <v>22.74</v>
      </c>
      <c r="F2097" s="35">
        <v>1.1499999999999999</v>
      </c>
      <c r="G2097" s="38">
        <v>10.878816</v>
      </c>
      <c r="H2097" s="40">
        <v>346.73</v>
      </c>
      <c r="I2097" s="39">
        <v>1.27</v>
      </c>
      <c r="J2097" s="40">
        <v>440.35</v>
      </c>
      <c r="K2097" s="36"/>
      <c r="L2097" s="40">
        <v>4790.49</v>
      </c>
    </row>
    <row r="2098" spans="1:83" ht="28.5" x14ac:dyDescent="0.2">
      <c r="A2098" s="36"/>
      <c r="B2098" s="36" t="s">
        <v>526</v>
      </c>
      <c r="C2098" s="36" t="s">
        <v>757</v>
      </c>
      <c r="D2098" s="37" t="s">
        <v>517</v>
      </c>
      <c r="E2098" s="38">
        <v>22.74</v>
      </c>
      <c r="F2098" s="35">
        <v>1.1499999999999999</v>
      </c>
      <c r="G2098" s="38">
        <v>10.878816</v>
      </c>
      <c r="H2098" s="40"/>
      <c r="I2098" s="39"/>
      <c r="J2098" s="40">
        <v>280.08999999999997</v>
      </c>
      <c r="K2098" s="36"/>
      <c r="L2098" s="40">
        <v>3047.05</v>
      </c>
      <c r="CE2098">
        <v>1</v>
      </c>
    </row>
    <row r="2099" spans="1:83" ht="28.5" x14ac:dyDescent="0.2">
      <c r="A2099" s="36"/>
      <c r="B2099" s="36" t="s">
        <v>532</v>
      </c>
      <c r="C2099" s="36" t="s">
        <v>533</v>
      </c>
      <c r="D2099" s="37" t="s">
        <v>520</v>
      </c>
      <c r="E2099" s="38">
        <v>0.59</v>
      </c>
      <c r="F2099" s="35">
        <v>1.1499999999999999</v>
      </c>
      <c r="G2099" s="38">
        <v>0.28225600000000001</v>
      </c>
      <c r="H2099" s="40"/>
      <c r="I2099" s="39"/>
      <c r="J2099" s="40">
        <v>548.96</v>
      </c>
      <c r="K2099" s="36"/>
      <c r="L2099" s="40">
        <v>154.94999999999999</v>
      </c>
    </row>
    <row r="2100" spans="1:83" ht="28.5" x14ac:dyDescent="0.2">
      <c r="A2100" s="36"/>
      <c r="B2100" s="36" t="s">
        <v>526</v>
      </c>
      <c r="C2100" s="36" t="s">
        <v>757</v>
      </c>
      <c r="D2100" s="37" t="s">
        <v>517</v>
      </c>
      <c r="E2100" s="38">
        <v>0.59</v>
      </c>
      <c r="F2100" s="35">
        <v>1.1499999999999999</v>
      </c>
      <c r="G2100" s="38">
        <v>0.28225600000000001</v>
      </c>
      <c r="H2100" s="40"/>
      <c r="I2100" s="39"/>
      <c r="J2100" s="40">
        <v>280.08999999999997</v>
      </c>
      <c r="K2100" s="36"/>
      <c r="L2100" s="40">
        <v>79.06</v>
      </c>
      <c r="CE2100">
        <v>1</v>
      </c>
    </row>
    <row r="2101" spans="1:83" ht="28.5" x14ac:dyDescent="0.2">
      <c r="A2101" s="36"/>
      <c r="B2101" s="36" t="s">
        <v>672</v>
      </c>
      <c r="C2101" s="36" t="s">
        <v>673</v>
      </c>
      <c r="D2101" s="37" t="s">
        <v>520</v>
      </c>
      <c r="E2101" s="38">
        <v>0.81</v>
      </c>
      <c r="F2101" s="35">
        <v>1.1499999999999999</v>
      </c>
      <c r="G2101" s="38">
        <v>0.38750400000000002</v>
      </c>
      <c r="H2101" s="40"/>
      <c r="I2101" s="39"/>
      <c r="J2101" s="40">
        <v>165.57</v>
      </c>
      <c r="K2101" s="36"/>
      <c r="L2101" s="40">
        <v>64.16</v>
      </c>
    </row>
    <row r="2102" spans="1:83" ht="28.5" x14ac:dyDescent="0.2">
      <c r="A2102" s="36"/>
      <c r="B2102" s="36" t="s">
        <v>526</v>
      </c>
      <c r="C2102" s="43" t="s">
        <v>757</v>
      </c>
      <c r="D2102" s="44" t="s">
        <v>517</v>
      </c>
      <c r="E2102" s="45">
        <v>0.81</v>
      </c>
      <c r="F2102" s="46">
        <v>1.1499999999999999</v>
      </c>
      <c r="G2102" s="45">
        <v>0.38750400000000002</v>
      </c>
      <c r="H2102" s="47"/>
      <c r="I2102" s="48"/>
      <c r="J2102" s="47">
        <v>280.08999999999997</v>
      </c>
      <c r="K2102" s="43"/>
      <c r="L2102" s="47">
        <v>108.54</v>
      </c>
      <c r="CE2102">
        <v>1</v>
      </c>
    </row>
    <row r="2103" spans="1:83" ht="15" x14ac:dyDescent="0.2">
      <c r="A2103" s="36"/>
      <c r="B2103" s="36"/>
      <c r="C2103" s="50" t="s">
        <v>759</v>
      </c>
      <c r="D2103" s="37"/>
      <c r="E2103" s="38"/>
      <c r="F2103" s="35"/>
      <c r="G2103" s="38"/>
      <c r="H2103" s="40"/>
      <c r="I2103" s="39"/>
      <c r="J2103" s="40"/>
      <c r="K2103" s="36"/>
      <c r="L2103" s="40">
        <v>21396.62</v>
      </c>
    </row>
    <row r="2104" spans="1:83" ht="14.25" x14ac:dyDescent="0.2">
      <c r="A2104" s="36"/>
      <c r="B2104" s="36"/>
      <c r="C2104" s="36" t="s">
        <v>760</v>
      </c>
      <c r="D2104" s="37"/>
      <c r="E2104" s="38"/>
      <c r="F2104" s="35"/>
      <c r="G2104" s="38"/>
      <c r="H2104" s="40"/>
      <c r="I2104" s="39"/>
      <c r="J2104" s="40"/>
      <c r="K2104" s="36"/>
      <c r="L2104" s="40">
        <v>15849.349999999999</v>
      </c>
    </row>
    <row r="2105" spans="1:83" ht="14.25" x14ac:dyDescent="0.2">
      <c r="A2105" s="36"/>
      <c r="B2105" s="36" t="s">
        <v>6</v>
      </c>
      <c r="C2105" s="36" t="s">
        <v>761</v>
      </c>
      <c r="D2105" s="37" t="s">
        <v>707</v>
      </c>
      <c r="E2105" s="38">
        <v>103</v>
      </c>
      <c r="F2105" s="35"/>
      <c r="G2105" s="38">
        <v>103</v>
      </c>
      <c r="H2105" s="40"/>
      <c r="I2105" s="39"/>
      <c r="J2105" s="40"/>
      <c r="K2105" s="36"/>
      <c r="L2105" s="40">
        <v>16324.83</v>
      </c>
    </row>
    <row r="2106" spans="1:83" ht="14.25" x14ac:dyDescent="0.2">
      <c r="A2106" s="43"/>
      <c r="B2106" s="43" t="s">
        <v>7</v>
      </c>
      <c r="C2106" s="43" t="s">
        <v>762</v>
      </c>
      <c r="D2106" s="44" t="s">
        <v>707</v>
      </c>
      <c r="E2106" s="45">
        <v>60</v>
      </c>
      <c r="F2106" s="46"/>
      <c r="G2106" s="45">
        <v>60</v>
      </c>
      <c r="H2106" s="47"/>
      <c r="I2106" s="48"/>
      <c r="J2106" s="47"/>
      <c r="K2106" s="43"/>
      <c r="L2106" s="47">
        <v>9509.61</v>
      </c>
    </row>
    <row r="2107" spans="1:83" ht="15" x14ac:dyDescent="0.2">
      <c r="C2107" s="86" t="s">
        <v>763</v>
      </c>
      <c r="D2107" s="86"/>
      <c r="E2107" s="86"/>
      <c r="F2107" s="86"/>
      <c r="G2107" s="86"/>
      <c r="H2107" s="86"/>
      <c r="I2107" s="87">
        <v>113536.20192307692</v>
      </c>
      <c r="J2107" s="87"/>
      <c r="K2107" s="87">
        <v>47231.06</v>
      </c>
      <c r="L2107" s="87"/>
      <c r="AD2107">
        <v>983.38</v>
      </c>
      <c r="AE2107">
        <v>572.84</v>
      </c>
      <c r="AN2107" s="49">
        <v>47231.06</v>
      </c>
      <c r="AO2107" s="49">
        <v>5547.27</v>
      </c>
      <c r="AQ2107" t="s">
        <v>764</v>
      </c>
      <c r="AR2107" s="49">
        <v>12479.71</v>
      </c>
      <c r="AT2107" s="49">
        <v>3369.64</v>
      </c>
      <c r="AV2107" t="s">
        <v>764</v>
      </c>
      <c r="AW2107">
        <v>0</v>
      </c>
      <c r="AZ2107">
        <v>16324.83</v>
      </c>
      <c r="BA2107">
        <v>9509.61</v>
      </c>
      <c r="CD2107">
        <v>1</v>
      </c>
    </row>
    <row r="2108" spans="1:83" ht="120.75" x14ac:dyDescent="0.2">
      <c r="A2108" s="34" t="s">
        <v>484</v>
      </c>
      <c r="B2108" s="36" t="s">
        <v>872</v>
      </c>
      <c r="C2108" s="36" t="s">
        <v>906</v>
      </c>
      <c r="D2108" s="37" t="s">
        <v>138</v>
      </c>
      <c r="E2108" s="38">
        <v>0.215</v>
      </c>
      <c r="F2108" s="35"/>
      <c r="G2108" s="38">
        <v>0.215</v>
      </c>
      <c r="H2108" s="40"/>
      <c r="I2108" s="39"/>
      <c r="J2108" s="40"/>
      <c r="K2108" s="36"/>
      <c r="L2108" s="40"/>
    </row>
    <row r="2109" spans="1:83" ht="15" x14ac:dyDescent="0.2">
      <c r="A2109" s="35"/>
      <c r="B2109" s="38">
        <v>1</v>
      </c>
      <c r="C2109" s="35" t="s">
        <v>754</v>
      </c>
      <c r="D2109" s="37" t="s">
        <v>517</v>
      </c>
      <c r="E2109" s="41"/>
      <c r="F2109" s="38"/>
      <c r="G2109" s="41">
        <v>1.4835</v>
      </c>
      <c r="H2109" s="38"/>
      <c r="I2109" s="38"/>
      <c r="J2109" s="38"/>
      <c r="K2109" s="38"/>
      <c r="L2109" s="42">
        <v>401.55</v>
      </c>
    </row>
    <row r="2110" spans="1:83" ht="28.5" x14ac:dyDescent="0.2">
      <c r="A2110" s="36"/>
      <c r="B2110" s="36" t="s">
        <v>678</v>
      </c>
      <c r="C2110" s="36" t="s">
        <v>679</v>
      </c>
      <c r="D2110" s="37" t="s">
        <v>517</v>
      </c>
      <c r="E2110" s="38">
        <v>11.5</v>
      </c>
      <c r="F2110" s="35">
        <v>0.6</v>
      </c>
      <c r="G2110" s="38">
        <v>1.4835</v>
      </c>
      <c r="H2110" s="40"/>
      <c r="I2110" s="39"/>
      <c r="J2110" s="40">
        <v>270.68</v>
      </c>
      <c r="K2110" s="36"/>
      <c r="L2110" s="40">
        <v>401.55</v>
      </c>
    </row>
    <row r="2111" spans="1:83" ht="15" x14ac:dyDescent="0.2">
      <c r="A2111" s="35"/>
      <c r="B2111" s="38">
        <v>4</v>
      </c>
      <c r="C2111" s="35" t="s">
        <v>774</v>
      </c>
      <c r="D2111" s="37"/>
      <c r="E2111" s="41"/>
      <c r="F2111" s="38"/>
      <c r="G2111" s="41"/>
      <c r="H2111" s="38"/>
      <c r="I2111" s="38"/>
      <c r="J2111" s="38"/>
      <c r="K2111" s="38"/>
      <c r="L2111" s="42">
        <v>0</v>
      </c>
    </row>
    <row r="2112" spans="1:83" ht="14.25" x14ac:dyDescent="0.2">
      <c r="A2112" s="36"/>
      <c r="B2112" s="36" t="s">
        <v>680</v>
      </c>
      <c r="C2112" s="36" t="s">
        <v>681</v>
      </c>
      <c r="D2112" s="37" t="s">
        <v>117</v>
      </c>
      <c r="E2112" s="38">
        <v>2.3000000000000001E-4</v>
      </c>
      <c r="F2112" s="35">
        <v>0</v>
      </c>
      <c r="G2112" s="38">
        <v>0</v>
      </c>
      <c r="H2112" s="40">
        <v>30030</v>
      </c>
      <c r="I2112" s="39">
        <v>1.1399999999999999</v>
      </c>
      <c r="J2112" s="40">
        <v>34234.199999999997</v>
      </c>
      <c r="K2112" s="36"/>
      <c r="L2112" s="40">
        <v>0</v>
      </c>
    </row>
    <row r="2113" spans="1:82" ht="14.25" x14ac:dyDescent="0.2">
      <c r="A2113" s="36"/>
      <c r="B2113" s="36" t="s">
        <v>682</v>
      </c>
      <c r="C2113" s="36" t="s">
        <v>683</v>
      </c>
      <c r="D2113" s="37" t="s">
        <v>82</v>
      </c>
      <c r="E2113" s="38">
        <v>2</v>
      </c>
      <c r="F2113" s="35">
        <v>0</v>
      </c>
      <c r="G2113" s="38">
        <v>0</v>
      </c>
      <c r="H2113" s="40">
        <v>64.209999999999994</v>
      </c>
      <c r="I2113" s="39"/>
      <c r="J2113" s="40"/>
      <c r="K2113" s="36"/>
      <c r="L2113" s="40">
        <v>0</v>
      </c>
    </row>
    <row r="2114" spans="1:82" ht="14.25" x14ac:dyDescent="0.2">
      <c r="A2114" s="36"/>
      <c r="B2114" s="36" t="s">
        <v>684</v>
      </c>
      <c r="C2114" s="43" t="s">
        <v>685</v>
      </c>
      <c r="D2114" s="44" t="s">
        <v>130</v>
      </c>
      <c r="E2114" s="45">
        <v>0.22700000000000001</v>
      </c>
      <c r="F2114" s="46">
        <v>0</v>
      </c>
      <c r="G2114" s="45">
        <v>0</v>
      </c>
      <c r="H2114" s="47">
        <v>683.34</v>
      </c>
      <c r="I2114" s="48">
        <v>0.94</v>
      </c>
      <c r="J2114" s="47">
        <v>642.34</v>
      </c>
      <c r="K2114" s="43"/>
      <c r="L2114" s="47">
        <v>0</v>
      </c>
    </row>
    <row r="2115" spans="1:82" ht="15" x14ac:dyDescent="0.2">
      <c r="A2115" s="36"/>
      <c r="B2115" s="36"/>
      <c r="C2115" s="50" t="s">
        <v>759</v>
      </c>
      <c r="D2115" s="37"/>
      <c r="E2115" s="38"/>
      <c r="F2115" s="35"/>
      <c r="G2115" s="38"/>
      <c r="H2115" s="40"/>
      <c r="I2115" s="39"/>
      <c r="J2115" s="40"/>
      <c r="K2115" s="36"/>
      <c r="L2115" s="40">
        <v>401.55</v>
      </c>
    </row>
    <row r="2116" spans="1:82" ht="14.25" x14ac:dyDescent="0.2">
      <c r="A2116" s="36"/>
      <c r="B2116" s="36"/>
      <c r="C2116" s="36" t="s">
        <v>760</v>
      </c>
      <c r="D2116" s="37"/>
      <c r="E2116" s="38"/>
      <c r="F2116" s="35"/>
      <c r="G2116" s="38"/>
      <c r="H2116" s="40"/>
      <c r="I2116" s="39"/>
      <c r="J2116" s="40"/>
      <c r="K2116" s="36"/>
      <c r="L2116" s="40">
        <v>401.55</v>
      </c>
    </row>
    <row r="2117" spans="1:82" ht="42.75" x14ac:dyDescent="0.2">
      <c r="A2117" s="36"/>
      <c r="B2117" s="36" t="s">
        <v>236</v>
      </c>
      <c r="C2117" s="36" t="s">
        <v>838</v>
      </c>
      <c r="D2117" s="37" t="s">
        <v>707</v>
      </c>
      <c r="E2117" s="38">
        <v>98</v>
      </c>
      <c r="F2117" s="35"/>
      <c r="G2117" s="38">
        <v>98</v>
      </c>
      <c r="H2117" s="40"/>
      <c r="I2117" s="39"/>
      <c r="J2117" s="40"/>
      <c r="K2117" s="36"/>
      <c r="L2117" s="40">
        <v>393.52</v>
      </c>
    </row>
    <row r="2118" spans="1:82" ht="42.75" x14ac:dyDescent="0.2">
      <c r="A2118" s="43"/>
      <c r="B2118" s="43" t="s">
        <v>237</v>
      </c>
      <c r="C2118" s="43" t="s">
        <v>839</v>
      </c>
      <c r="D2118" s="44" t="s">
        <v>707</v>
      </c>
      <c r="E2118" s="45">
        <v>58</v>
      </c>
      <c r="F2118" s="46"/>
      <c r="G2118" s="45">
        <v>58</v>
      </c>
      <c r="H2118" s="47"/>
      <c r="I2118" s="48"/>
      <c r="J2118" s="47"/>
      <c r="K2118" s="43"/>
      <c r="L2118" s="47">
        <v>232.9</v>
      </c>
    </row>
    <row r="2119" spans="1:82" ht="15" x14ac:dyDescent="0.2">
      <c r="C2119" s="86" t="s">
        <v>763</v>
      </c>
      <c r="D2119" s="86"/>
      <c r="E2119" s="86"/>
      <c r="F2119" s="86"/>
      <c r="G2119" s="86"/>
      <c r="H2119" s="86"/>
      <c r="I2119" s="87">
        <v>4781.2558139534885</v>
      </c>
      <c r="J2119" s="87"/>
      <c r="K2119" s="87">
        <v>1027.97</v>
      </c>
      <c r="L2119" s="87"/>
      <c r="AD2119">
        <v>57.04</v>
      </c>
      <c r="AE2119">
        <v>33.76</v>
      </c>
      <c r="AN2119" s="49">
        <v>1027.97</v>
      </c>
      <c r="AO2119">
        <v>0</v>
      </c>
      <c r="AQ2119" t="s">
        <v>764</v>
      </c>
      <c r="AR2119" s="49">
        <v>401.55</v>
      </c>
      <c r="AT2119">
        <v>0</v>
      </c>
      <c r="AV2119" t="s">
        <v>764</v>
      </c>
      <c r="AW2119" s="49">
        <v>0</v>
      </c>
      <c r="AZ2119">
        <v>393.52</v>
      </c>
      <c r="BA2119">
        <v>232.9</v>
      </c>
      <c r="CD2119">
        <v>1</v>
      </c>
    </row>
    <row r="2120" spans="1:82" ht="108" x14ac:dyDescent="0.2">
      <c r="A2120" s="34" t="s">
        <v>485</v>
      </c>
      <c r="B2120" s="36" t="s">
        <v>874</v>
      </c>
      <c r="C2120" s="36" t="s">
        <v>907</v>
      </c>
      <c r="D2120" s="37" t="s">
        <v>138</v>
      </c>
      <c r="E2120" s="38">
        <v>0.215</v>
      </c>
      <c r="F2120" s="35"/>
      <c r="G2120" s="38">
        <v>0.215</v>
      </c>
      <c r="H2120" s="40"/>
      <c r="I2120" s="39"/>
      <c r="J2120" s="40"/>
      <c r="K2120" s="36"/>
      <c r="L2120" s="40"/>
    </row>
    <row r="2121" spans="1:82" ht="15" x14ac:dyDescent="0.2">
      <c r="A2121" s="35"/>
      <c r="B2121" s="38">
        <v>1</v>
      </c>
      <c r="C2121" s="35" t="s">
        <v>754</v>
      </c>
      <c r="D2121" s="37" t="s">
        <v>517</v>
      </c>
      <c r="E2121" s="41"/>
      <c r="F2121" s="38"/>
      <c r="G2121" s="41">
        <v>2.843375</v>
      </c>
      <c r="H2121" s="38"/>
      <c r="I2121" s="38"/>
      <c r="J2121" s="38"/>
      <c r="K2121" s="38"/>
      <c r="L2121" s="42">
        <v>769.64</v>
      </c>
    </row>
    <row r="2122" spans="1:82" ht="28.5" x14ac:dyDescent="0.2">
      <c r="A2122" s="36"/>
      <c r="B2122" s="36" t="s">
        <v>678</v>
      </c>
      <c r="C2122" s="36" t="s">
        <v>679</v>
      </c>
      <c r="D2122" s="37" t="s">
        <v>517</v>
      </c>
      <c r="E2122" s="38">
        <v>11.5</v>
      </c>
      <c r="F2122" s="35">
        <v>1.1499999999999999</v>
      </c>
      <c r="G2122" s="38">
        <v>2.843375</v>
      </c>
      <c r="H2122" s="40"/>
      <c r="I2122" s="39"/>
      <c r="J2122" s="40">
        <v>270.68</v>
      </c>
      <c r="K2122" s="36"/>
      <c r="L2122" s="40">
        <v>769.64</v>
      </c>
    </row>
    <row r="2123" spans="1:82" ht="15" x14ac:dyDescent="0.2">
      <c r="A2123" s="35"/>
      <c r="B2123" s="38">
        <v>4</v>
      </c>
      <c r="C2123" s="35" t="s">
        <v>774</v>
      </c>
      <c r="D2123" s="37"/>
      <c r="E2123" s="41"/>
      <c r="F2123" s="38"/>
      <c r="G2123" s="41"/>
      <c r="H2123" s="38"/>
      <c r="I2123" s="38"/>
      <c r="J2123" s="38"/>
      <c r="K2123" s="38"/>
      <c r="L2123" s="42">
        <v>442.59</v>
      </c>
    </row>
    <row r="2124" spans="1:82" ht="14.25" x14ac:dyDescent="0.2">
      <c r="A2124" s="36"/>
      <c r="B2124" s="36" t="s">
        <v>680</v>
      </c>
      <c r="C2124" s="36" t="s">
        <v>681</v>
      </c>
      <c r="D2124" s="37" t="s">
        <v>117</v>
      </c>
      <c r="E2124" s="38">
        <v>2.3000000000000001E-4</v>
      </c>
      <c r="F2124" s="35"/>
      <c r="G2124" s="38">
        <v>4.9499999999999997E-5</v>
      </c>
      <c r="H2124" s="40">
        <v>160056.6</v>
      </c>
      <c r="I2124" s="39">
        <v>1.1399999999999999</v>
      </c>
      <c r="J2124" s="40">
        <v>182464.52</v>
      </c>
      <c r="K2124" s="36"/>
      <c r="L2124" s="40">
        <v>9.0299999999999994</v>
      </c>
    </row>
    <row r="2125" spans="1:82" ht="14.25" x14ac:dyDescent="0.2">
      <c r="A2125" s="36"/>
      <c r="B2125" s="36" t="s">
        <v>684</v>
      </c>
      <c r="C2125" s="43" t="s">
        <v>686</v>
      </c>
      <c r="D2125" s="44" t="s">
        <v>130</v>
      </c>
      <c r="E2125" s="45">
        <v>0.22700000000000001</v>
      </c>
      <c r="F2125" s="46"/>
      <c r="G2125" s="45">
        <v>4.8805000000000001E-2</v>
      </c>
      <c r="H2125" s="47">
        <v>9450.5300000000007</v>
      </c>
      <c r="I2125" s="48">
        <v>0.94</v>
      </c>
      <c r="J2125" s="47">
        <v>8883.5</v>
      </c>
      <c r="K2125" s="43"/>
      <c r="L2125" s="47">
        <v>433.56</v>
      </c>
    </row>
    <row r="2126" spans="1:82" ht="15" x14ac:dyDescent="0.2">
      <c r="A2126" s="36"/>
      <c r="B2126" s="36"/>
      <c r="C2126" s="50" t="s">
        <v>759</v>
      </c>
      <c r="D2126" s="37"/>
      <c r="E2126" s="38"/>
      <c r="F2126" s="35"/>
      <c r="G2126" s="38"/>
      <c r="H2126" s="40"/>
      <c r="I2126" s="39"/>
      <c r="J2126" s="40"/>
      <c r="K2126" s="36"/>
      <c r="L2126" s="40">
        <v>1212.23</v>
      </c>
    </row>
    <row r="2127" spans="1:82" ht="14.25" x14ac:dyDescent="0.2">
      <c r="A2127" s="36"/>
      <c r="B2127" s="36"/>
      <c r="C2127" s="36" t="s">
        <v>760</v>
      </c>
      <c r="D2127" s="37"/>
      <c r="E2127" s="38"/>
      <c r="F2127" s="35"/>
      <c r="G2127" s="38"/>
      <c r="H2127" s="40"/>
      <c r="I2127" s="39"/>
      <c r="J2127" s="40"/>
      <c r="K2127" s="36"/>
      <c r="L2127" s="40">
        <v>769.64</v>
      </c>
    </row>
    <row r="2128" spans="1:82" ht="42.75" x14ac:dyDescent="0.2">
      <c r="A2128" s="36"/>
      <c r="B2128" s="36" t="s">
        <v>236</v>
      </c>
      <c r="C2128" s="36" t="s">
        <v>838</v>
      </c>
      <c r="D2128" s="37" t="s">
        <v>707</v>
      </c>
      <c r="E2128" s="38">
        <v>98</v>
      </c>
      <c r="F2128" s="35"/>
      <c r="G2128" s="38">
        <v>98</v>
      </c>
      <c r="H2128" s="40"/>
      <c r="I2128" s="39"/>
      <c r="J2128" s="40"/>
      <c r="K2128" s="36"/>
      <c r="L2128" s="40">
        <v>754.25</v>
      </c>
    </row>
    <row r="2129" spans="1:82" ht="42.75" x14ac:dyDescent="0.2">
      <c r="A2129" s="43"/>
      <c r="B2129" s="43" t="s">
        <v>237</v>
      </c>
      <c r="C2129" s="43" t="s">
        <v>839</v>
      </c>
      <c r="D2129" s="44" t="s">
        <v>707</v>
      </c>
      <c r="E2129" s="45">
        <v>58</v>
      </c>
      <c r="F2129" s="46"/>
      <c r="G2129" s="45">
        <v>58</v>
      </c>
      <c r="H2129" s="47"/>
      <c r="I2129" s="48"/>
      <c r="J2129" s="47"/>
      <c r="K2129" s="43"/>
      <c r="L2129" s="47">
        <v>446.39</v>
      </c>
    </row>
    <row r="2130" spans="1:82" ht="15" x14ac:dyDescent="0.2">
      <c r="C2130" s="86" t="s">
        <v>763</v>
      </c>
      <c r="D2130" s="86"/>
      <c r="E2130" s="86"/>
      <c r="F2130" s="86"/>
      <c r="G2130" s="86"/>
      <c r="H2130" s="86"/>
      <c r="I2130" s="87">
        <v>11222.651162790697</v>
      </c>
      <c r="J2130" s="87"/>
      <c r="K2130" s="87">
        <v>2412.87</v>
      </c>
      <c r="L2130" s="87"/>
      <c r="AD2130">
        <v>57.04</v>
      </c>
      <c r="AE2130">
        <v>33.76</v>
      </c>
      <c r="AN2130" s="49">
        <v>2412.87</v>
      </c>
      <c r="AO2130">
        <v>0</v>
      </c>
      <c r="AQ2130" t="s">
        <v>764</v>
      </c>
      <c r="AR2130" s="49">
        <v>769.64</v>
      </c>
      <c r="AT2130">
        <v>0</v>
      </c>
      <c r="AV2130" t="s">
        <v>764</v>
      </c>
      <c r="AW2130" s="49">
        <v>442.59</v>
      </c>
      <c r="AZ2130">
        <v>754.25</v>
      </c>
      <c r="BA2130">
        <v>446.39</v>
      </c>
      <c r="CD2130">
        <v>1</v>
      </c>
    </row>
    <row r="2131" spans="1:82" ht="57" x14ac:dyDescent="0.2">
      <c r="A2131" s="51" t="s">
        <v>486</v>
      </c>
      <c r="B2131" s="43" t="s">
        <v>150</v>
      </c>
      <c r="C2131" s="43" t="s">
        <v>151</v>
      </c>
      <c r="D2131" s="44" t="s">
        <v>5</v>
      </c>
      <c r="E2131" s="45">
        <v>0.76</v>
      </c>
      <c r="F2131" s="46"/>
      <c r="G2131" s="45">
        <v>0.76</v>
      </c>
      <c r="H2131" s="47">
        <v>4136.76</v>
      </c>
      <c r="I2131" s="48">
        <v>1.41</v>
      </c>
      <c r="J2131" s="47">
        <v>5832.83</v>
      </c>
      <c r="K2131" s="43"/>
      <c r="L2131" s="47">
        <v>4432.95</v>
      </c>
    </row>
    <row r="2132" spans="1:82" ht="15" x14ac:dyDescent="0.2">
      <c r="C2132" s="86" t="s">
        <v>763</v>
      </c>
      <c r="D2132" s="86"/>
      <c r="E2132" s="86"/>
      <c r="F2132" s="86"/>
      <c r="G2132" s="86"/>
      <c r="H2132" s="86"/>
      <c r="I2132" s="87">
        <v>5832.8289473684208</v>
      </c>
      <c r="J2132" s="87"/>
      <c r="K2132" s="87">
        <v>4432.95</v>
      </c>
      <c r="L2132" s="87"/>
      <c r="AD2132">
        <v>0</v>
      </c>
      <c r="AE2132">
        <v>0</v>
      </c>
      <c r="AN2132" s="49">
        <v>4432.95</v>
      </c>
      <c r="AO2132">
        <v>0</v>
      </c>
      <c r="AQ2132" t="s">
        <v>764</v>
      </c>
      <c r="AR2132">
        <v>0</v>
      </c>
      <c r="AT2132">
        <v>0</v>
      </c>
      <c r="AV2132" t="s">
        <v>764</v>
      </c>
      <c r="AW2132" s="49">
        <v>4432.95</v>
      </c>
      <c r="AZ2132">
        <v>0</v>
      </c>
      <c r="BA2132">
        <v>0</v>
      </c>
      <c r="CD2132">
        <v>1</v>
      </c>
    </row>
    <row r="2133" spans="1:82" ht="28.5" x14ac:dyDescent="0.2">
      <c r="A2133" s="34" t="s">
        <v>487</v>
      </c>
      <c r="B2133" s="36" t="s">
        <v>153</v>
      </c>
      <c r="C2133" s="36" t="s">
        <v>154</v>
      </c>
      <c r="D2133" s="37" t="s">
        <v>130</v>
      </c>
      <c r="E2133" s="38">
        <v>0.38</v>
      </c>
      <c r="F2133" s="35"/>
      <c r="G2133" s="38">
        <v>0.38</v>
      </c>
      <c r="H2133" s="40">
        <v>1367.14</v>
      </c>
      <c r="I2133" s="39">
        <v>1.1399999999999999</v>
      </c>
      <c r="J2133" s="40">
        <v>1558.54</v>
      </c>
      <c r="K2133" s="36"/>
      <c r="L2133" s="40">
        <v>592.25</v>
      </c>
    </row>
    <row r="2134" spans="1:82" x14ac:dyDescent="0.2">
      <c r="A2134" s="61"/>
      <c r="B2134" s="61"/>
      <c r="C2134" s="62" t="s">
        <v>1050</v>
      </c>
      <c r="D2134" s="61"/>
      <c r="E2134" s="61"/>
      <c r="F2134" s="61"/>
      <c r="G2134" s="61"/>
      <c r="H2134" s="61"/>
      <c r="I2134" s="61"/>
      <c r="J2134" s="61"/>
      <c r="K2134" s="61"/>
      <c r="L2134" s="61"/>
    </row>
    <row r="2135" spans="1:82" ht="15" x14ac:dyDescent="0.2">
      <c r="C2135" s="86" t="s">
        <v>763</v>
      </c>
      <c r="D2135" s="86"/>
      <c r="E2135" s="86"/>
      <c r="F2135" s="86"/>
      <c r="G2135" s="86"/>
      <c r="H2135" s="86"/>
      <c r="I2135" s="87">
        <v>1558.5526315789473</v>
      </c>
      <c r="J2135" s="87"/>
      <c r="K2135" s="87">
        <v>592.25</v>
      </c>
      <c r="L2135" s="87"/>
      <c r="AD2135">
        <v>0</v>
      </c>
      <c r="AE2135">
        <v>0</v>
      </c>
      <c r="AN2135" s="49">
        <v>592.25</v>
      </c>
      <c r="AO2135">
        <v>0</v>
      </c>
      <c r="AQ2135" t="s">
        <v>764</v>
      </c>
      <c r="AR2135">
        <v>0</v>
      </c>
      <c r="AT2135">
        <v>0</v>
      </c>
      <c r="AV2135" t="s">
        <v>764</v>
      </c>
      <c r="AW2135" s="49">
        <v>592.25</v>
      </c>
      <c r="AZ2135">
        <v>0</v>
      </c>
      <c r="BA2135">
        <v>0</v>
      </c>
      <c r="CD2135">
        <v>1</v>
      </c>
    </row>
    <row r="2136" spans="1:82" ht="92.25" x14ac:dyDescent="0.2">
      <c r="A2136" s="34" t="s">
        <v>488</v>
      </c>
      <c r="B2136" s="36" t="s">
        <v>811</v>
      </c>
      <c r="C2136" s="36" t="s">
        <v>908</v>
      </c>
      <c r="D2136" s="37" t="s">
        <v>130</v>
      </c>
      <c r="E2136" s="38">
        <v>0.16</v>
      </c>
      <c r="F2136" s="35"/>
      <c r="G2136" s="38">
        <v>0.16</v>
      </c>
      <c r="H2136" s="40"/>
      <c r="I2136" s="39"/>
      <c r="J2136" s="40"/>
      <c r="K2136" s="36"/>
      <c r="L2136" s="40"/>
    </row>
    <row r="2137" spans="1:82" x14ac:dyDescent="0.2">
      <c r="C2137" s="52" t="s">
        <v>1046</v>
      </c>
    </row>
    <row r="2138" spans="1:82" ht="15" x14ac:dyDescent="0.2">
      <c r="A2138" s="35"/>
      <c r="B2138" s="38">
        <v>1</v>
      </c>
      <c r="C2138" s="35" t="s">
        <v>754</v>
      </c>
      <c r="D2138" s="37" t="s">
        <v>517</v>
      </c>
      <c r="E2138" s="41"/>
      <c r="F2138" s="38"/>
      <c r="G2138" s="41">
        <v>1.4515199999999999</v>
      </c>
      <c r="H2138" s="38"/>
      <c r="I2138" s="38"/>
      <c r="J2138" s="38"/>
      <c r="K2138" s="38"/>
      <c r="L2138" s="42">
        <v>397.46</v>
      </c>
    </row>
    <row r="2139" spans="1:82" ht="28.5" x14ac:dyDescent="0.2">
      <c r="A2139" s="36"/>
      <c r="B2139" s="36" t="s">
        <v>570</v>
      </c>
      <c r="C2139" s="43" t="s">
        <v>571</v>
      </c>
      <c r="D2139" s="44" t="s">
        <v>517</v>
      </c>
      <c r="E2139" s="45">
        <v>15.12</v>
      </c>
      <c r="F2139" s="46">
        <v>0.6</v>
      </c>
      <c r="G2139" s="45">
        <v>1.4515199999999999</v>
      </c>
      <c r="H2139" s="47"/>
      <c r="I2139" s="48"/>
      <c r="J2139" s="47">
        <v>273.82</v>
      </c>
      <c r="K2139" s="43"/>
      <c r="L2139" s="47">
        <v>397.46</v>
      </c>
    </row>
    <row r="2140" spans="1:82" ht="15" x14ac:dyDescent="0.2">
      <c r="A2140" s="36"/>
      <c r="B2140" s="36"/>
      <c r="C2140" s="50" t="s">
        <v>759</v>
      </c>
      <c r="D2140" s="37"/>
      <c r="E2140" s="38"/>
      <c r="F2140" s="35"/>
      <c r="G2140" s="38"/>
      <c r="H2140" s="40"/>
      <c r="I2140" s="39"/>
      <c r="J2140" s="40"/>
      <c r="K2140" s="36"/>
      <c r="L2140" s="40">
        <v>397.46</v>
      </c>
    </row>
    <row r="2141" spans="1:82" ht="14.25" x14ac:dyDescent="0.2">
      <c r="A2141" s="36"/>
      <c r="B2141" s="36"/>
      <c r="C2141" s="36" t="s">
        <v>760</v>
      </c>
      <c r="D2141" s="37"/>
      <c r="E2141" s="38"/>
      <c r="F2141" s="35"/>
      <c r="G2141" s="38"/>
      <c r="H2141" s="40"/>
      <c r="I2141" s="39"/>
      <c r="J2141" s="40"/>
      <c r="K2141" s="36"/>
      <c r="L2141" s="40">
        <v>397.46</v>
      </c>
    </row>
    <row r="2142" spans="1:82" ht="28.5" x14ac:dyDescent="0.2">
      <c r="A2142" s="36"/>
      <c r="B2142" s="36" t="s">
        <v>112</v>
      </c>
      <c r="C2142" s="36" t="s">
        <v>805</v>
      </c>
      <c r="D2142" s="37" t="s">
        <v>707</v>
      </c>
      <c r="E2142" s="38">
        <v>97</v>
      </c>
      <c r="F2142" s="35"/>
      <c r="G2142" s="38">
        <v>97</v>
      </c>
      <c r="H2142" s="40"/>
      <c r="I2142" s="39"/>
      <c r="J2142" s="40"/>
      <c r="K2142" s="36"/>
      <c r="L2142" s="40">
        <v>385.54</v>
      </c>
    </row>
    <row r="2143" spans="1:82" ht="28.5" x14ac:dyDescent="0.2">
      <c r="A2143" s="43"/>
      <c r="B2143" s="43" t="s">
        <v>113</v>
      </c>
      <c r="C2143" s="43" t="s">
        <v>806</v>
      </c>
      <c r="D2143" s="44" t="s">
        <v>707</v>
      </c>
      <c r="E2143" s="45">
        <v>51</v>
      </c>
      <c r="F2143" s="46"/>
      <c r="G2143" s="45">
        <v>51</v>
      </c>
      <c r="H2143" s="47"/>
      <c r="I2143" s="48"/>
      <c r="J2143" s="47"/>
      <c r="K2143" s="43"/>
      <c r="L2143" s="47">
        <v>202.7</v>
      </c>
    </row>
    <row r="2144" spans="1:82" ht="15" x14ac:dyDescent="0.2">
      <c r="C2144" s="86" t="s">
        <v>763</v>
      </c>
      <c r="D2144" s="86"/>
      <c r="E2144" s="86"/>
      <c r="F2144" s="86"/>
      <c r="G2144" s="86"/>
      <c r="H2144" s="86"/>
      <c r="I2144" s="87">
        <v>6160.625</v>
      </c>
      <c r="J2144" s="87"/>
      <c r="K2144" s="87">
        <v>985.7</v>
      </c>
      <c r="L2144" s="87"/>
      <c r="AD2144">
        <v>42.5</v>
      </c>
      <c r="AE2144">
        <v>22.34</v>
      </c>
      <c r="AN2144" s="49">
        <v>985.7</v>
      </c>
      <c r="AO2144">
        <v>0</v>
      </c>
      <c r="AQ2144" t="s">
        <v>764</v>
      </c>
      <c r="AR2144" s="49">
        <v>397.46</v>
      </c>
      <c r="AT2144">
        <v>0</v>
      </c>
      <c r="AV2144" t="s">
        <v>764</v>
      </c>
      <c r="AW2144">
        <v>0</v>
      </c>
      <c r="AZ2144">
        <v>385.54</v>
      </c>
      <c r="BA2144">
        <v>202.7</v>
      </c>
      <c r="CD2144">
        <v>2</v>
      </c>
    </row>
    <row r="2145" spans="1:83" ht="93.75" x14ac:dyDescent="0.2">
      <c r="A2145" s="34" t="s">
        <v>489</v>
      </c>
      <c r="B2145" s="36" t="s">
        <v>811</v>
      </c>
      <c r="C2145" s="36" t="s">
        <v>812</v>
      </c>
      <c r="D2145" s="37" t="s">
        <v>130</v>
      </c>
      <c r="E2145" s="38">
        <v>0.16</v>
      </c>
      <c r="F2145" s="35"/>
      <c r="G2145" s="38">
        <v>0.16</v>
      </c>
      <c r="H2145" s="40"/>
      <c r="I2145" s="39"/>
      <c r="J2145" s="40"/>
      <c r="K2145" s="36"/>
      <c r="L2145" s="40"/>
    </row>
    <row r="2146" spans="1:83" x14ac:dyDescent="0.2">
      <c r="C2146" s="52" t="s">
        <v>1046</v>
      </c>
    </row>
    <row r="2147" spans="1:83" ht="15" x14ac:dyDescent="0.2">
      <c r="A2147" s="35"/>
      <c r="B2147" s="38">
        <v>1</v>
      </c>
      <c r="C2147" s="35" t="s">
        <v>754</v>
      </c>
      <c r="D2147" s="37" t="s">
        <v>517</v>
      </c>
      <c r="E2147" s="41"/>
      <c r="F2147" s="38"/>
      <c r="G2147" s="41">
        <v>2.7820800000000001</v>
      </c>
      <c r="H2147" s="38"/>
      <c r="I2147" s="38"/>
      <c r="J2147" s="38"/>
      <c r="K2147" s="38"/>
      <c r="L2147" s="42">
        <v>761.79</v>
      </c>
    </row>
    <row r="2148" spans="1:83" ht="28.5" x14ac:dyDescent="0.2">
      <c r="A2148" s="36"/>
      <c r="B2148" s="36" t="s">
        <v>570</v>
      </c>
      <c r="C2148" s="43" t="s">
        <v>571</v>
      </c>
      <c r="D2148" s="44" t="s">
        <v>517</v>
      </c>
      <c r="E2148" s="45">
        <v>15.12</v>
      </c>
      <c r="F2148" s="46">
        <v>1.1499999999999999</v>
      </c>
      <c r="G2148" s="45">
        <v>2.7820800000000001</v>
      </c>
      <c r="H2148" s="47"/>
      <c r="I2148" s="48"/>
      <c r="J2148" s="47">
        <v>273.82</v>
      </c>
      <c r="K2148" s="43"/>
      <c r="L2148" s="47">
        <v>761.79</v>
      </c>
    </row>
    <row r="2149" spans="1:83" ht="15" x14ac:dyDescent="0.2">
      <c r="A2149" s="36"/>
      <c r="B2149" s="36"/>
      <c r="C2149" s="50" t="s">
        <v>759</v>
      </c>
      <c r="D2149" s="37"/>
      <c r="E2149" s="38"/>
      <c r="F2149" s="35"/>
      <c r="G2149" s="38"/>
      <c r="H2149" s="40"/>
      <c r="I2149" s="39"/>
      <c r="J2149" s="40"/>
      <c r="K2149" s="36"/>
      <c r="L2149" s="40">
        <v>761.79</v>
      </c>
    </row>
    <row r="2150" spans="1:83" ht="14.25" x14ac:dyDescent="0.2">
      <c r="A2150" s="36"/>
      <c r="B2150" s="36"/>
      <c r="C2150" s="36" t="s">
        <v>760</v>
      </c>
      <c r="D2150" s="37"/>
      <c r="E2150" s="38"/>
      <c r="F2150" s="35"/>
      <c r="G2150" s="38"/>
      <c r="H2150" s="40"/>
      <c r="I2150" s="39"/>
      <c r="J2150" s="40"/>
      <c r="K2150" s="36"/>
      <c r="L2150" s="40">
        <v>761.79</v>
      </c>
    </row>
    <row r="2151" spans="1:83" ht="28.5" x14ac:dyDescent="0.2">
      <c r="A2151" s="36"/>
      <c r="B2151" s="36" t="s">
        <v>112</v>
      </c>
      <c r="C2151" s="36" t="s">
        <v>805</v>
      </c>
      <c r="D2151" s="37" t="s">
        <v>707</v>
      </c>
      <c r="E2151" s="38">
        <v>97</v>
      </c>
      <c r="F2151" s="35"/>
      <c r="G2151" s="38">
        <v>97</v>
      </c>
      <c r="H2151" s="40"/>
      <c r="I2151" s="39"/>
      <c r="J2151" s="40"/>
      <c r="K2151" s="36"/>
      <c r="L2151" s="40">
        <v>738.94</v>
      </c>
    </row>
    <row r="2152" spans="1:83" ht="28.5" x14ac:dyDescent="0.2">
      <c r="A2152" s="43"/>
      <c r="B2152" s="43" t="s">
        <v>113</v>
      </c>
      <c r="C2152" s="43" t="s">
        <v>806</v>
      </c>
      <c r="D2152" s="44" t="s">
        <v>707</v>
      </c>
      <c r="E2152" s="45">
        <v>51</v>
      </c>
      <c r="F2152" s="46"/>
      <c r="G2152" s="45">
        <v>51</v>
      </c>
      <c r="H2152" s="47"/>
      <c r="I2152" s="48"/>
      <c r="J2152" s="47"/>
      <c r="K2152" s="43"/>
      <c r="L2152" s="47">
        <v>388.51</v>
      </c>
    </row>
    <row r="2153" spans="1:83" ht="15" x14ac:dyDescent="0.2">
      <c r="C2153" s="86" t="s">
        <v>763</v>
      </c>
      <c r="D2153" s="86"/>
      <c r="E2153" s="86"/>
      <c r="F2153" s="86"/>
      <c r="G2153" s="86"/>
      <c r="H2153" s="86"/>
      <c r="I2153" s="87">
        <v>11807.75</v>
      </c>
      <c r="J2153" s="87"/>
      <c r="K2153" s="87">
        <v>1889.24</v>
      </c>
      <c r="L2153" s="87"/>
      <c r="AD2153">
        <v>42.5</v>
      </c>
      <c r="AE2153">
        <v>22.34</v>
      </c>
      <c r="AN2153" s="49">
        <v>1889.24</v>
      </c>
      <c r="AO2153">
        <v>0</v>
      </c>
      <c r="AQ2153" t="s">
        <v>764</v>
      </c>
      <c r="AR2153" s="49">
        <v>761.79</v>
      </c>
      <c r="AT2153">
        <v>0</v>
      </c>
      <c r="AV2153" t="s">
        <v>764</v>
      </c>
      <c r="AW2153">
        <v>0</v>
      </c>
      <c r="AZ2153">
        <v>738.94</v>
      </c>
      <c r="BA2153">
        <v>388.51</v>
      </c>
      <c r="CD2153">
        <v>2</v>
      </c>
    </row>
    <row r="2154" spans="1:83" ht="42.75" x14ac:dyDescent="0.2">
      <c r="A2154" s="34" t="s">
        <v>490</v>
      </c>
      <c r="B2154" s="36" t="s">
        <v>909</v>
      </c>
      <c r="C2154" s="36" t="s">
        <v>491</v>
      </c>
      <c r="D2154" s="37" t="s">
        <v>305</v>
      </c>
      <c r="E2154" s="38">
        <v>1</v>
      </c>
      <c r="F2154" s="35"/>
      <c r="G2154" s="38">
        <v>1</v>
      </c>
      <c r="H2154" s="40"/>
      <c r="I2154" s="39"/>
      <c r="J2154" s="40"/>
      <c r="K2154" s="36"/>
      <c r="L2154" s="40"/>
    </row>
    <row r="2155" spans="1:83" ht="15" x14ac:dyDescent="0.2">
      <c r="A2155" s="35"/>
      <c r="B2155" s="38">
        <v>1</v>
      </c>
      <c r="C2155" s="35" t="s">
        <v>754</v>
      </c>
      <c r="D2155" s="37" t="s">
        <v>517</v>
      </c>
      <c r="E2155" s="41"/>
      <c r="F2155" s="38"/>
      <c r="G2155" s="41">
        <v>0.66</v>
      </c>
      <c r="H2155" s="38"/>
      <c r="I2155" s="38"/>
      <c r="J2155" s="38"/>
      <c r="K2155" s="38"/>
      <c r="L2155" s="42">
        <v>157.26</v>
      </c>
    </row>
    <row r="2156" spans="1:83" ht="28.5" x14ac:dyDescent="0.2">
      <c r="A2156" s="36"/>
      <c r="B2156" s="36" t="s">
        <v>515</v>
      </c>
      <c r="C2156" s="36" t="s">
        <v>516</v>
      </c>
      <c r="D2156" s="37" t="s">
        <v>517</v>
      </c>
      <c r="E2156" s="38">
        <v>0.66</v>
      </c>
      <c r="F2156" s="35"/>
      <c r="G2156" s="38">
        <v>0.66</v>
      </c>
      <c r="H2156" s="40"/>
      <c r="I2156" s="39"/>
      <c r="J2156" s="40">
        <v>238.28</v>
      </c>
      <c r="K2156" s="36"/>
      <c r="L2156" s="40">
        <v>157.26</v>
      </c>
    </row>
    <row r="2157" spans="1:83" ht="15" x14ac:dyDescent="0.2">
      <c r="A2157" s="35"/>
      <c r="B2157" s="38">
        <v>2</v>
      </c>
      <c r="C2157" s="35" t="s">
        <v>755</v>
      </c>
      <c r="D2157" s="37"/>
      <c r="E2157" s="41"/>
      <c r="F2157" s="38"/>
      <c r="G2157" s="41"/>
      <c r="H2157" s="38"/>
      <c r="I2157" s="38"/>
      <c r="J2157" s="38"/>
      <c r="K2157" s="38"/>
      <c r="L2157" s="42">
        <v>16.469999999999995</v>
      </c>
    </row>
    <row r="2158" spans="1:83" ht="15" x14ac:dyDescent="0.2">
      <c r="A2158" s="35"/>
      <c r="B2158" s="38"/>
      <c r="C2158" s="35" t="s">
        <v>758</v>
      </c>
      <c r="D2158" s="37" t="s">
        <v>517</v>
      </c>
      <c r="E2158" s="41"/>
      <c r="F2158" s="38"/>
      <c r="G2158" s="41">
        <v>0.03</v>
      </c>
      <c r="H2158" s="38"/>
      <c r="I2158" s="38"/>
      <c r="J2158" s="38"/>
      <c r="K2158" s="38"/>
      <c r="L2158" s="42">
        <v>8.4</v>
      </c>
      <c r="CE2158">
        <v>1</v>
      </c>
    </row>
    <row r="2159" spans="1:83" ht="28.5" x14ac:dyDescent="0.2">
      <c r="A2159" s="36"/>
      <c r="B2159" s="36" t="s">
        <v>532</v>
      </c>
      <c r="C2159" s="36" t="s">
        <v>533</v>
      </c>
      <c r="D2159" s="37" t="s">
        <v>520</v>
      </c>
      <c r="E2159" s="38">
        <v>0.03</v>
      </c>
      <c r="F2159" s="35"/>
      <c r="G2159" s="38">
        <v>0.03</v>
      </c>
      <c r="H2159" s="40"/>
      <c r="I2159" s="39"/>
      <c r="J2159" s="40">
        <v>548.96</v>
      </c>
      <c r="K2159" s="36"/>
      <c r="L2159" s="40">
        <v>16.47</v>
      </c>
    </row>
    <row r="2160" spans="1:83" ht="28.5" x14ac:dyDescent="0.2">
      <c r="A2160" s="36"/>
      <c r="B2160" s="36" t="s">
        <v>526</v>
      </c>
      <c r="C2160" s="43" t="s">
        <v>757</v>
      </c>
      <c r="D2160" s="44" t="s">
        <v>517</v>
      </c>
      <c r="E2160" s="45">
        <v>0.03</v>
      </c>
      <c r="F2160" s="46"/>
      <c r="G2160" s="45">
        <v>0.03</v>
      </c>
      <c r="H2160" s="47"/>
      <c r="I2160" s="48"/>
      <c r="J2160" s="47">
        <v>280.08999999999997</v>
      </c>
      <c r="K2160" s="43"/>
      <c r="L2160" s="47">
        <v>8.4</v>
      </c>
      <c r="CE2160">
        <v>1</v>
      </c>
    </row>
    <row r="2161" spans="1:83" ht="15" x14ac:dyDescent="0.2">
      <c r="A2161" s="36"/>
      <c r="B2161" s="36"/>
      <c r="C2161" s="50" t="s">
        <v>759</v>
      </c>
      <c r="D2161" s="37"/>
      <c r="E2161" s="38"/>
      <c r="F2161" s="35"/>
      <c r="G2161" s="38"/>
      <c r="H2161" s="40"/>
      <c r="I2161" s="39"/>
      <c r="J2161" s="40"/>
      <c r="K2161" s="36"/>
      <c r="L2161" s="40">
        <v>182.13</v>
      </c>
    </row>
    <row r="2162" spans="1:83" ht="14.25" x14ac:dyDescent="0.2">
      <c r="A2162" s="36"/>
      <c r="B2162" s="36"/>
      <c r="C2162" s="36" t="s">
        <v>760</v>
      </c>
      <c r="D2162" s="37"/>
      <c r="E2162" s="38"/>
      <c r="F2162" s="35"/>
      <c r="G2162" s="38"/>
      <c r="H2162" s="40"/>
      <c r="I2162" s="39"/>
      <c r="J2162" s="40"/>
      <c r="K2162" s="36"/>
      <c r="L2162" s="40">
        <v>165.66</v>
      </c>
    </row>
    <row r="2163" spans="1:83" ht="14.25" x14ac:dyDescent="0.2">
      <c r="A2163" s="36"/>
      <c r="B2163" s="36" t="s">
        <v>6</v>
      </c>
      <c r="C2163" s="36" t="s">
        <v>761</v>
      </c>
      <c r="D2163" s="37" t="s">
        <v>707</v>
      </c>
      <c r="E2163" s="38">
        <v>103</v>
      </c>
      <c r="F2163" s="35"/>
      <c r="G2163" s="38">
        <v>103</v>
      </c>
      <c r="H2163" s="40"/>
      <c r="I2163" s="39"/>
      <c r="J2163" s="40"/>
      <c r="K2163" s="36"/>
      <c r="L2163" s="40">
        <v>170.63</v>
      </c>
    </row>
    <row r="2164" spans="1:83" ht="14.25" x14ac:dyDescent="0.2">
      <c r="A2164" s="43"/>
      <c r="B2164" s="43" t="s">
        <v>7</v>
      </c>
      <c r="C2164" s="43" t="s">
        <v>762</v>
      </c>
      <c r="D2164" s="44" t="s">
        <v>707</v>
      </c>
      <c r="E2164" s="45">
        <v>60</v>
      </c>
      <c r="F2164" s="46"/>
      <c r="G2164" s="45">
        <v>60</v>
      </c>
      <c r="H2164" s="47"/>
      <c r="I2164" s="48"/>
      <c r="J2164" s="47"/>
      <c r="K2164" s="43"/>
      <c r="L2164" s="47">
        <v>99.4</v>
      </c>
    </row>
    <row r="2165" spans="1:83" ht="15" x14ac:dyDescent="0.2">
      <c r="C2165" s="86" t="s">
        <v>763</v>
      </c>
      <c r="D2165" s="86"/>
      <c r="E2165" s="86"/>
      <c r="F2165" s="86"/>
      <c r="G2165" s="86"/>
      <c r="H2165" s="86"/>
      <c r="I2165" s="87">
        <v>452.15999999999997</v>
      </c>
      <c r="J2165" s="87"/>
      <c r="K2165" s="87">
        <v>452.15999999999997</v>
      </c>
      <c r="L2165" s="87"/>
      <c r="AD2165">
        <v>533.91999999999996</v>
      </c>
      <c r="AE2165">
        <v>311.02</v>
      </c>
      <c r="AN2165" s="49">
        <v>452.15999999999997</v>
      </c>
      <c r="AO2165" s="49">
        <v>16.469999999999995</v>
      </c>
      <c r="AQ2165" t="s">
        <v>764</v>
      </c>
      <c r="AR2165" s="49">
        <v>157.26</v>
      </c>
      <c r="AT2165" s="49">
        <v>8.4</v>
      </c>
      <c r="AV2165" t="s">
        <v>764</v>
      </c>
      <c r="AW2165">
        <v>0</v>
      </c>
      <c r="AZ2165">
        <v>170.63</v>
      </c>
      <c r="BA2165">
        <v>99.4</v>
      </c>
      <c r="CD2165">
        <v>1</v>
      </c>
    </row>
    <row r="2166" spans="1:83" ht="42.75" x14ac:dyDescent="0.2">
      <c r="A2166" s="34" t="s">
        <v>492</v>
      </c>
      <c r="B2166" s="36" t="s">
        <v>909</v>
      </c>
      <c r="C2166" s="36" t="s">
        <v>491</v>
      </c>
      <c r="D2166" s="37" t="s">
        <v>305</v>
      </c>
      <c r="E2166" s="38">
        <v>11</v>
      </c>
      <c r="F2166" s="35"/>
      <c r="G2166" s="38">
        <v>11</v>
      </c>
      <c r="H2166" s="40"/>
      <c r="I2166" s="39"/>
      <c r="J2166" s="40"/>
      <c r="K2166" s="36"/>
      <c r="L2166" s="40"/>
    </row>
    <row r="2167" spans="1:83" ht="15" x14ac:dyDescent="0.2">
      <c r="A2167" s="35"/>
      <c r="B2167" s="38">
        <v>1</v>
      </c>
      <c r="C2167" s="35" t="s">
        <v>754</v>
      </c>
      <c r="D2167" s="37" t="s">
        <v>517</v>
      </c>
      <c r="E2167" s="41"/>
      <c r="F2167" s="38"/>
      <c r="G2167" s="41">
        <v>7.26</v>
      </c>
      <c r="H2167" s="38"/>
      <c r="I2167" s="38"/>
      <c r="J2167" s="38"/>
      <c r="K2167" s="38"/>
      <c r="L2167" s="42">
        <v>1729.91</v>
      </c>
    </row>
    <row r="2168" spans="1:83" ht="28.5" x14ac:dyDescent="0.2">
      <c r="A2168" s="36"/>
      <c r="B2168" s="36" t="s">
        <v>515</v>
      </c>
      <c r="C2168" s="36" t="s">
        <v>516</v>
      </c>
      <c r="D2168" s="37" t="s">
        <v>517</v>
      </c>
      <c r="E2168" s="38">
        <v>0.66</v>
      </c>
      <c r="F2168" s="35"/>
      <c r="G2168" s="38">
        <v>7.26</v>
      </c>
      <c r="H2168" s="40"/>
      <c r="I2168" s="39"/>
      <c r="J2168" s="40">
        <v>238.28</v>
      </c>
      <c r="K2168" s="36"/>
      <c r="L2168" s="40">
        <v>1729.91</v>
      </c>
    </row>
    <row r="2169" spans="1:83" ht="15" x14ac:dyDescent="0.2">
      <c r="A2169" s="35"/>
      <c r="B2169" s="38">
        <v>2</v>
      </c>
      <c r="C2169" s="35" t="s">
        <v>755</v>
      </c>
      <c r="D2169" s="37"/>
      <c r="E2169" s="41"/>
      <c r="F2169" s="38"/>
      <c r="G2169" s="41"/>
      <c r="H2169" s="38"/>
      <c r="I2169" s="38"/>
      <c r="J2169" s="38"/>
      <c r="K2169" s="38"/>
      <c r="L2169" s="42">
        <v>181.16000000000003</v>
      </c>
    </row>
    <row r="2170" spans="1:83" ht="15" x14ac:dyDescent="0.2">
      <c r="A2170" s="35"/>
      <c r="B2170" s="38"/>
      <c r="C2170" s="35" t="s">
        <v>758</v>
      </c>
      <c r="D2170" s="37" t="s">
        <v>517</v>
      </c>
      <c r="E2170" s="41"/>
      <c r="F2170" s="38"/>
      <c r="G2170" s="41">
        <v>0.33</v>
      </c>
      <c r="H2170" s="38"/>
      <c r="I2170" s="38"/>
      <c r="J2170" s="38"/>
      <c r="K2170" s="38"/>
      <c r="L2170" s="42">
        <v>92.43</v>
      </c>
      <c r="CE2170">
        <v>1</v>
      </c>
    </row>
    <row r="2171" spans="1:83" ht="28.5" x14ac:dyDescent="0.2">
      <c r="A2171" s="36"/>
      <c r="B2171" s="36" t="s">
        <v>532</v>
      </c>
      <c r="C2171" s="36" t="s">
        <v>533</v>
      </c>
      <c r="D2171" s="37" t="s">
        <v>520</v>
      </c>
      <c r="E2171" s="38">
        <v>0.03</v>
      </c>
      <c r="F2171" s="35"/>
      <c r="G2171" s="38">
        <v>0.33</v>
      </c>
      <c r="H2171" s="40"/>
      <c r="I2171" s="39"/>
      <c r="J2171" s="40">
        <v>548.96</v>
      </c>
      <c r="K2171" s="36"/>
      <c r="L2171" s="40">
        <v>181.16</v>
      </c>
    </row>
    <row r="2172" spans="1:83" ht="28.5" x14ac:dyDescent="0.2">
      <c r="A2172" s="36"/>
      <c r="B2172" s="36" t="s">
        <v>526</v>
      </c>
      <c r="C2172" s="43" t="s">
        <v>757</v>
      </c>
      <c r="D2172" s="44" t="s">
        <v>517</v>
      </c>
      <c r="E2172" s="45">
        <v>0.03</v>
      </c>
      <c r="F2172" s="46"/>
      <c r="G2172" s="45">
        <v>0.33</v>
      </c>
      <c r="H2172" s="47"/>
      <c r="I2172" s="48"/>
      <c r="J2172" s="47">
        <v>280.08999999999997</v>
      </c>
      <c r="K2172" s="43"/>
      <c r="L2172" s="47">
        <v>92.43</v>
      </c>
      <c r="CE2172">
        <v>1</v>
      </c>
    </row>
    <row r="2173" spans="1:83" ht="15" x14ac:dyDescent="0.2">
      <c r="A2173" s="36"/>
      <c r="B2173" s="36"/>
      <c r="C2173" s="50" t="s">
        <v>759</v>
      </c>
      <c r="D2173" s="37"/>
      <c r="E2173" s="38"/>
      <c r="F2173" s="35"/>
      <c r="G2173" s="38"/>
      <c r="H2173" s="40"/>
      <c r="I2173" s="39"/>
      <c r="J2173" s="40"/>
      <c r="K2173" s="36"/>
      <c r="L2173" s="40">
        <v>2003.5000000000002</v>
      </c>
    </row>
    <row r="2174" spans="1:83" ht="14.25" x14ac:dyDescent="0.2">
      <c r="A2174" s="36"/>
      <c r="B2174" s="36"/>
      <c r="C2174" s="36" t="s">
        <v>760</v>
      </c>
      <c r="D2174" s="37"/>
      <c r="E2174" s="38"/>
      <c r="F2174" s="35"/>
      <c r="G2174" s="38"/>
      <c r="H2174" s="40"/>
      <c r="I2174" s="39"/>
      <c r="J2174" s="40"/>
      <c r="K2174" s="36"/>
      <c r="L2174" s="40">
        <v>1822.3400000000001</v>
      </c>
    </row>
    <row r="2175" spans="1:83" ht="14.25" x14ac:dyDescent="0.2">
      <c r="A2175" s="36"/>
      <c r="B2175" s="36" t="s">
        <v>6</v>
      </c>
      <c r="C2175" s="36" t="s">
        <v>761</v>
      </c>
      <c r="D2175" s="37" t="s">
        <v>707</v>
      </c>
      <c r="E2175" s="38">
        <v>103</v>
      </c>
      <c r="F2175" s="35"/>
      <c r="G2175" s="38">
        <v>103</v>
      </c>
      <c r="H2175" s="40"/>
      <c r="I2175" s="39"/>
      <c r="J2175" s="40"/>
      <c r="K2175" s="36"/>
      <c r="L2175" s="40">
        <v>1877.01</v>
      </c>
    </row>
    <row r="2176" spans="1:83" ht="14.25" x14ac:dyDescent="0.2">
      <c r="A2176" s="43"/>
      <c r="B2176" s="43" t="s">
        <v>7</v>
      </c>
      <c r="C2176" s="43" t="s">
        <v>762</v>
      </c>
      <c r="D2176" s="44" t="s">
        <v>707</v>
      </c>
      <c r="E2176" s="45">
        <v>60</v>
      </c>
      <c r="F2176" s="46"/>
      <c r="G2176" s="45">
        <v>60</v>
      </c>
      <c r="H2176" s="47"/>
      <c r="I2176" s="48"/>
      <c r="J2176" s="47"/>
      <c r="K2176" s="43"/>
      <c r="L2176" s="47">
        <v>1093.4000000000001</v>
      </c>
    </row>
    <row r="2177" spans="1:83" ht="15" x14ac:dyDescent="0.2">
      <c r="C2177" s="86" t="s">
        <v>763</v>
      </c>
      <c r="D2177" s="86"/>
      <c r="E2177" s="86"/>
      <c r="F2177" s="86"/>
      <c r="G2177" s="86"/>
      <c r="H2177" s="86"/>
      <c r="I2177" s="87">
        <v>452.17363636363638</v>
      </c>
      <c r="J2177" s="87"/>
      <c r="K2177" s="87">
        <v>4973.91</v>
      </c>
      <c r="L2177" s="87"/>
      <c r="AD2177">
        <v>5873.13</v>
      </c>
      <c r="AE2177">
        <v>3421.24</v>
      </c>
      <c r="AN2177" s="49">
        <v>4973.91</v>
      </c>
      <c r="AO2177" s="49">
        <v>181.16000000000003</v>
      </c>
      <c r="AQ2177" t="s">
        <v>764</v>
      </c>
      <c r="AR2177" s="49">
        <v>1729.91</v>
      </c>
      <c r="AT2177" s="49">
        <v>92.43</v>
      </c>
      <c r="AV2177" t="s">
        <v>764</v>
      </c>
      <c r="AW2177">
        <v>0</v>
      </c>
      <c r="AZ2177">
        <v>1877.01</v>
      </c>
      <c r="BA2177">
        <v>1093.4000000000001</v>
      </c>
      <c r="CD2177">
        <v>1</v>
      </c>
    </row>
    <row r="2178" spans="1:83" ht="92.25" x14ac:dyDescent="0.2">
      <c r="A2178" s="34" t="s">
        <v>493</v>
      </c>
      <c r="B2178" s="36" t="s">
        <v>878</v>
      </c>
      <c r="C2178" s="36" t="s">
        <v>910</v>
      </c>
      <c r="D2178" s="37" t="s">
        <v>5</v>
      </c>
      <c r="E2178" s="38">
        <v>6</v>
      </c>
      <c r="F2178" s="35"/>
      <c r="G2178" s="38">
        <v>6</v>
      </c>
      <c r="H2178" s="40"/>
      <c r="I2178" s="39"/>
      <c r="J2178" s="40"/>
      <c r="K2178" s="36"/>
      <c r="L2178" s="40"/>
    </row>
    <row r="2179" spans="1:83" ht="15" x14ac:dyDescent="0.2">
      <c r="A2179" s="35"/>
      <c r="B2179" s="38">
        <v>1</v>
      </c>
      <c r="C2179" s="35" t="s">
        <v>754</v>
      </c>
      <c r="D2179" s="37" t="s">
        <v>517</v>
      </c>
      <c r="E2179" s="41"/>
      <c r="F2179" s="38"/>
      <c r="G2179" s="41">
        <v>7.2359999999999998</v>
      </c>
      <c r="H2179" s="38"/>
      <c r="I2179" s="38"/>
      <c r="J2179" s="38"/>
      <c r="K2179" s="38"/>
      <c r="L2179" s="42">
        <v>1867.9</v>
      </c>
    </row>
    <row r="2180" spans="1:83" ht="28.5" x14ac:dyDescent="0.2">
      <c r="A2180" s="36"/>
      <c r="B2180" s="36" t="s">
        <v>527</v>
      </c>
      <c r="C2180" s="36" t="s">
        <v>528</v>
      </c>
      <c r="D2180" s="37" t="s">
        <v>517</v>
      </c>
      <c r="E2180" s="38">
        <v>2.0099999999999998</v>
      </c>
      <c r="F2180" s="35">
        <v>0.6</v>
      </c>
      <c r="G2180" s="38">
        <v>7.2359999999999998</v>
      </c>
      <c r="H2180" s="40"/>
      <c r="I2180" s="39"/>
      <c r="J2180" s="40">
        <v>258.14</v>
      </c>
      <c r="K2180" s="36"/>
      <c r="L2180" s="40">
        <v>1867.9</v>
      </c>
    </row>
    <row r="2181" spans="1:83" ht="15" x14ac:dyDescent="0.2">
      <c r="A2181" s="35"/>
      <c r="B2181" s="38">
        <v>2</v>
      </c>
      <c r="C2181" s="35" t="s">
        <v>755</v>
      </c>
      <c r="D2181" s="37"/>
      <c r="E2181" s="41"/>
      <c r="F2181" s="38"/>
      <c r="G2181" s="41"/>
      <c r="H2181" s="38"/>
      <c r="I2181" s="38"/>
      <c r="J2181" s="38"/>
      <c r="K2181" s="38"/>
      <c r="L2181" s="42">
        <v>2638.3</v>
      </c>
    </row>
    <row r="2182" spans="1:83" ht="15" x14ac:dyDescent="0.2">
      <c r="A2182" s="35"/>
      <c r="B2182" s="38"/>
      <c r="C2182" s="35" t="s">
        <v>758</v>
      </c>
      <c r="D2182" s="37" t="s">
        <v>517</v>
      </c>
      <c r="E2182" s="41"/>
      <c r="F2182" s="38"/>
      <c r="G2182" s="41">
        <v>2.9159999999999999</v>
      </c>
      <c r="H2182" s="38"/>
      <c r="I2182" s="38"/>
      <c r="J2182" s="38"/>
      <c r="K2182" s="38"/>
      <c r="L2182" s="42">
        <v>922.07999999999993</v>
      </c>
      <c r="CE2182">
        <v>1</v>
      </c>
    </row>
    <row r="2183" spans="1:83" ht="28.5" x14ac:dyDescent="0.2">
      <c r="A2183" s="36"/>
      <c r="B2183" s="36" t="s">
        <v>689</v>
      </c>
      <c r="C2183" s="36" t="s">
        <v>690</v>
      </c>
      <c r="D2183" s="37" t="s">
        <v>520</v>
      </c>
      <c r="E2183" s="38">
        <v>0.7</v>
      </c>
      <c r="F2183" s="35">
        <v>0.6</v>
      </c>
      <c r="G2183" s="38">
        <v>2.52</v>
      </c>
      <c r="H2183" s="40">
        <v>756.44</v>
      </c>
      <c r="I2183" s="39">
        <v>1.27</v>
      </c>
      <c r="J2183" s="40">
        <v>960.68</v>
      </c>
      <c r="K2183" s="36"/>
      <c r="L2183" s="40">
        <v>2420.91</v>
      </c>
    </row>
    <row r="2184" spans="1:83" ht="28.5" x14ac:dyDescent="0.2">
      <c r="A2184" s="36"/>
      <c r="B2184" s="36" t="s">
        <v>531</v>
      </c>
      <c r="C2184" s="36" t="s">
        <v>773</v>
      </c>
      <c r="D2184" s="37" t="s">
        <v>517</v>
      </c>
      <c r="E2184" s="38">
        <v>0.7</v>
      </c>
      <c r="F2184" s="35">
        <v>0.6</v>
      </c>
      <c r="G2184" s="38">
        <v>2.52</v>
      </c>
      <c r="H2184" s="40"/>
      <c r="I2184" s="39"/>
      <c r="J2184" s="40">
        <v>321.89</v>
      </c>
      <c r="K2184" s="36"/>
      <c r="L2184" s="40">
        <v>811.16</v>
      </c>
      <c r="CE2184">
        <v>1</v>
      </c>
    </row>
    <row r="2185" spans="1:83" ht="28.5" x14ac:dyDescent="0.2">
      <c r="A2185" s="36"/>
      <c r="B2185" s="36" t="s">
        <v>532</v>
      </c>
      <c r="C2185" s="36" t="s">
        <v>533</v>
      </c>
      <c r="D2185" s="37" t="s">
        <v>520</v>
      </c>
      <c r="E2185" s="38">
        <v>0.11</v>
      </c>
      <c r="F2185" s="35">
        <v>0.6</v>
      </c>
      <c r="G2185" s="38">
        <v>0.39600000000000002</v>
      </c>
      <c r="H2185" s="40"/>
      <c r="I2185" s="39"/>
      <c r="J2185" s="40">
        <v>548.96</v>
      </c>
      <c r="K2185" s="36"/>
      <c r="L2185" s="40">
        <v>217.39</v>
      </c>
    </row>
    <row r="2186" spans="1:83" ht="28.5" x14ac:dyDescent="0.2">
      <c r="A2186" s="36"/>
      <c r="B2186" s="36" t="s">
        <v>526</v>
      </c>
      <c r="C2186" s="36" t="s">
        <v>757</v>
      </c>
      <c r="D2186" s="37" t="s">
        <v>517</v>
      </c>
      <c r="E2186" s="38">
        <v>0.11</v>
      </c>
      <c r="F2186" s="35">
        <v>0.6</v>
      </c>
      <c r="G2186" s="38">
        <v>0.39600000000000002</v>
      </c>
      <c r="H2186" s="40"/>
      <c r="I2186" s="39"/>
      <c r="J2186" s="40">
        <v>280.08999999999997</v>
      </c>
      <c r="K2186" s="36"/>
      <c r="L2186" s="40">
        <v>110.92</v>
      </c>
      <c r="CE2186">
        <v>1</v>
      </c>
    </row>
    <row r="2187" spans="1:83" ht="15" x14ac:dyDescent="0.2">
      <c r="A2187" s="35"/>
      <c r="B2187" s="38">
        <v>4</v>
      </c>
      <c r="C2187" s="35" t="s">
        <v>774</v>
      </c>
      <c r="D2187" s="37"/>
      <c r="E2187" s="41"/>
      <c r="F2187" s="38"/>
      <c r="G2187" s="41"/>
      <c r="H2187" s="38"/>
      <c r="I2187" s="38"/>
      <c r="J2187" s="38"/>
      <c r="K2187" s="38"/>
      <c r="L2187" s="42">
        <v>0</v>
      </c>
    </row>
    <row r="2188" spans="1:83" ht="14.25" x14ac:dyDescent="0.2">
      <c r="A2188" s="36"/>
      <c r="B2188" s="36" t="s">
        <v>586</v>
      </c>
      <c r="C2188" s="36" t="s">
        <v>587</v>
      </c>
      <c r="D2188" s="37" t="s">
        <v>258</v>
      </c>
      <c r="E2188" s="38">
        <v>0.06</v>
      </c>
      <c r="F2188" s="35">
        <v>0</v>
      </c>
      <c r="G2188" s="38">
        <v>0</v>
      </c>
      <c r="H2188" s="40">
        <v>160.27000000000001</v>
      </c>
      <c r="I2188" s="39">
        <v>1.06</v>
      </c>
      <c r="J2188" s="40">
        <v>169.89</v>
      </c>
      <c r="K2188" s="36"/>
      <c r="L2188" s="40">
        <v>0</v>
      </c>
    </row>
    <row r="2189" spans="1:83" ht="14.25" x14ac:dyDescent="0.2">
      <c r="A2189" s="36"/>
      <c r="B2189" s="36" t="s">
        <v>534</v>
      </c>
      <c r="C2189" s="43" t="s">
        <v>535</v>
      </c>
      <c r="D2189" s="44" t="s">
        <v>258</v>
      </c>
      <c r="E2189" s="45">
        <v>0.01</v>
      </c>
      <c r="F2189" s="46">
        <v>0</v>
      </c>
      <c r="G2189" s="45">
        <v>0</v>
      </c>
      <c r="H2189" s="47">
        <v>238.29</v>
      </c>
      <c r="I2189" s="48">
        <v>1.72</v>
      </c>
      <c r="J2189" s="47">
        <v>409.86</v>
      </c>
      <c r="K2189" s="43"/>
      <c r="L2189" s="47">
        <v>0</v>
      </c>
    </row>
    <row r="2190" spans="1:83" ht="15" x14ac:dyDescent="0.2">
      <c r="A2190" s="36"/>
      <c r="B2190" s="36"/>
      <c r="C2190" s="50" t="s">
        <v>759</v>
      </c>
      <c r="D2190" s="37"/>
      <c r="E2190" s="38"/>
      <c r="F2190" s="35"/>
      <c r="G2190" s="38"/>
      <c r="H2190" s="40"/>
      <c r="I2190" s="39"/>
      <c r="J2190" s="40"/>
      <c r="K2190" s="36"/>
      <c r="L2190" s="40">
        <v>5428.2800000000007</v>
      </c>
    </row>
    <row r="2191" spans="1:83" ht="14.25" x14ac:dyDescent="0.2">
      <c r="A2191" s="36"/>
      <c r="B2191" s="36"/>
      <c r="C2191" s="36" t="s">
        <v>760</v>
      </c>
      <c r="D2191" s="37"/>
      <c r="E2191" s="38"/>
      <c r="F2191" s="35"/>
      <c r="G2191" s="38"/>
      <c r="H2191" s="40"/>
      <c r="I2191" s="39"/>
      <c r="J2191" s="40"/>
      <c r="K2191" s="36"/>
      <c r="L2191" s="40">
        <v>2789.98</v>
      </c>
    </row>
    <row r="2192" spans="1:83" ht="14.25" x14ac:dyDescent="0.2">
      <c r="A2192" s="36"/>
      <c r="B2192" s="36" t="s">
        <v>6</v>
      </c>
      <c r="C2192" s="36" t="s">
        <v>761</v>
      </c>
      <c r="D2192" s="37" t="s">
        <v>707</v>
      </c>
      <c r="E2192" s="38">
        <v>103</v>
      </c>
      <c r="F2192" s="35"/>
      <c r="G2192" s="38">
        <v>103</v>
      </c>
      <c r="H2192" s="40"/>
      <c r="I2192" s="39"/>
      <c r="J2192" s="40"/>
      <c r="K2192" s="36"/>
      <c r="L2192" s="40">
        <v>2873.68</v>
      </c>
    </row>
    <row r="2193" spans="1:83" ht="14.25" x14ac:dyDescent="0.2">
      <c r="A2193" s="43"/>
      <c r="B2193" s="43" t="s">
        <v>7</v>
      </c>
      <c r="C2193" s="43" t="s">
        <v>762</v>
      </c>
      <c r="D2193" s="44" t="s">
        <v>707</v>
      </c>
      <c r="E2193" s="45">
        <v>60</v>
      </c>
      <c r="F2193" s="46"/>
      <c r="G2193" s="45">
        <v>60</v>
      </c>
      <c r="H2193" s="47"/>
      <c r="I2193" s="48"/>
      <c r="J2193" s="47"/>
      <c r="K2193" s="43"/>
      <c r="L2193" s="47">
        <v>1673.99</v>
      </c>
    </row>
    <row r="2194" spans="1:83" ht="15" x14ac:dyDescent="0.2">
      <c r="C2194" s="86" t="s">
        <v>763</v>
      </c>
      <c r="D2194" s="86"/>
      <c r="E2194" s="86"/>
      <c r="F2194" s="86"/>
      <c r="G2194" s="86"/>
      <c r="H2194" s="86"/>
      <c r="I2194" s="87">
        <v>1662.6583333333335</v>
      </c>
      <c r="J2194" s="87"/>
      <c r="K2194" s="87">
        <v>9975.9500000000007</v>
      </c>
      <c r="L2194" s="87"/>
      <c r="AD2194">
        <v>5315.54</v>
      </c>
      <c r="AE2194">
        <v>3096.43</v>
      </c>
      <c r="AN2194" s="49">
        <v>9975.9500000000007</v>
      </c>
      <c r="AO2194" s="49">
        <v>2638.3</v>
      </c>
      <c r="AQ2194" t="s">
        <v>764</v>
      </c>
      <c r="AR2194" s="49">
        <v>1867.9</v>
      </c>
      <c r="AT2194" s="49">
        <v>922.07999999999993</v>
      </c>
      <c r="AV2194" t="s">
        <v>764</v>
      </c>
      <c r="AW2194" s="49">
        <v>0</v>
      </c>
      <c r="AZ2194">
        <v>2873.68</v>
      </c>
      <c r="BA2194">
        <v>1673.99</v>
      </c>
      <c r="CD2194">
        <v>1</v>
      </c>
    </row>
    <row r="2195" spans="1:83" ht="106.5" x14ac:dyDescent="0.2">
      <c r="A2195" s="34" t="s">
        <v>494</v>
      </c>
      <c r="B2195" s="36" t="s">
        <v>880</v>
      </c>
      <c r="C2195" s="36" t="s">
        <v>911</v>
      </c>
      <c r="D2195" s="37" t="s">
        <v>5</v>
      </c>
      <c r="E2195" s="38">
        <v>2</v>
      </c>
      <c r="F2195" s="35"/>
      <c r="G2195" s="38">
        <v>2</v>
      </c>
      <c r="H2195" s="40"/>
      <c r="I2195" s="39"/>
      <c r="J2195" s="40"/>
      <c r="K2195" s="36"/>
      <c r="L2195" s="40"/>
    </row>
    <row r="2196" spans="1:83" ht="15" x14ac:dyDescent="0.2">
      <c r="A2196" s="35"/>
      <c r="B2196" s="38">
        <v>1</v>
      </c>
      <c r="C2196" s="35" t="s">
        <v>754</v>
      </c>
      <c r="D2196" s="37" t="s">
        <v>517</v>
      </c>
      <c r="E2196" s="41"/>
      <c r="F2196" s="38"/>
      <c r="G2196" s="41">
        <v>2.472</v>
      </c>
      <c r="H2196" s="38"/>
      <c r="I2196" s="38"/>
      <c r="J2196" s="38"/>
      <c r="K2196" s="38"/>
      <c r="L2196" s="42">
        <v>713.05</v>
      </c>
    </row>
    <row r="2197" spans="1:83" ht="28.5" x14ac:dyDescent="0.2">
      <c r="A2197" s="36"/>
      <c r="B2197" s="36" t="s">
        <v>691</v>
      </c>
      <c r="C2197" s="36" t="s">
        <v>692</v>
      </c>
      <c r="D2197" s="37" t="s">
        <v>517</v>
      </c>
      <c r="E2197" s="38">
        <v>2.06</v>
      </c>
      <c r="F2197" s="35">
        <v>0.6</v>
      </c>
      <c r="G2197" s="38">
        <v>2.472</v>
      </c>
      <c r="H2197" s="40"/>
      <c r="I2197" s="39"/>
      <c r="J2197" s="40">
        <v>288.45</v>
      </c>
      <c r="K2197" s="36"/>
      <c r="L2197" s="40">
        <v>713.05</v>
      </c>
    </row>
    <row r="2198" spans="1:83" ht="15" x14ac:dyDescent="0.2">
      <c r="A2198" s="35"/>
      <c r="B2198" s="38">
        <v>2</v>
      </c>
      <c r="C2198" s="35" t="s">
        <v>755</v>
      </c>
      <c r="D2198" s="37"/>
      <c r="E2198" s="41"/>
      <c r="F2198" s="38"/>
      <c r="G2198" s="41"/>
      <c r="H2198" s="38"/>
      <c r="I2198" s="38"/>
      <c r="J2198" s="38"/>
      <c r="K2198" s="38"/>
      <c r="L2198" s="42">
        <v>247.97000000000003</v>
      </c>
    </row>
    <row r="2199" spans="1:83" ht="15" x14ac:dyDescent="0.2">
      <c r="A2199" s="35"/>
      <c r="B2199" s="38"/>
      <c r="C2199" s="35" t="s">
        <v>758</v>
      </c>
      <c r="D2199" s="37" t="s">
        <v>517</v>
      </c>
      <c r="E2199" s="41"/>
      <c r="F2199" s="38"/>
      <c r="G2199" s="41">
        <v>1.3320000000000001</v>
      </c>
      <c r="H2199" s="38"/>
      <c r="I2199" s="38"/>
      <c r="J2199" s="38"/>
      <c r="K2199" s="38"/>
      <c r="L2199" s="42">
        <v>111.12</v>
      </c>
      <c r="CE2199">
        <v>1</v>
      </c>
    </row>
    <row r="2200" spans="1:83" ht="42.75" x14ac:dyDescent="0.2">
      <c r="A2200" s="36"/>
      <c r="B2200" s="36" t="s">
        <v>693</v>
      </c>
      <c r="C2200" s="36" t="s">
        <v>694</v>
      </c>
      <c r="D2200" s="37" t="s">
        <v>520</v>
      </c>
      <c r="E2200" s="38">
        <v>0.19</v>
      </c>
      <c r="F2200" s="35">
        <v>0.6</v>
      </c>
      <c r="G2200" s="38">
        <v>0.22800000000000001</v>
      </c>
      <c r="H2200" s="40">
        <v>21.06</v>
      </c>
      <c r="I2200" s="39">
        <v>1.21</v>
      </c>
      <c r="J2200" s="40">
        <v>25.48</v>
      </c>
      <c r="K2200" s="36"/>
      <c r="L2200" s="40">
        <v>5.81</v>
      </c>
    </row>
    <row r="2201" spans="1:83" ht="28.5" x14ac:dyDescent="0.2">
      <c r="A2201" s="36"/>
      <c r="B2201" s="36" t="s">
        <v>518</v>
      </c>
      <c r="C2201" s="36" t="s">
        <v>519</v>
      </c>
      <c r="D2201" s="37" t="s">
        <v>520</v>
      </c>
      <c r="E2201" s="38">
        <v>0.06</v>
      </c>
      <c r="F2201" s="35">
        <v>0.6</v>
      </c>
      <c r="G2201" s="38">
        <v>7.1999999999999995E-2</v>
      </c>
      <c r="H2201" s="40"/>
      <c r="I2201" s="39"/>
      <c r="J2201" s="40">
        <v>1482.53</v>
      </c>
      <c r="K2201" s="36"/>
      <c r="L2201" s="40">
        <v>106.74</v>
      </c>
    </row>
    <row r="2202" spans="1:83" ht="28.5" x14ac:dyDescent="0.2">
      <c r="A2202" s="36"/>
      <c r="B2202" s="36" t="s">
        <v>521</v>
      </c>
      <c r="C2202" s="36" t="s">
        <v>756</v>
      </c>
      <c r="D2202" s="37" t="s">
        <v>517</v>
      </c>
      <c r="E2202" s="38">
        <v>0.06</v>
      </c>
      <c r="F2202" s="35">
        <v>0.6</v>
      </c>
      <c r="G2202" s="38">
        <v>7.1999999999999995E-2</v>
      </c>
      <c r="H2202" s="40"/>
      <c r="I2202" s="39"/>
      <c r="J2202" s="40">
        <v>376.24</v>
      </c>
      <c r="K2202" s="36"/>
      <c r="L2202" s="40">
        <v>27.09</v>
      </c>
      <c r="CE2202">
        <v>1</v>
      </c>
    </row>
    <row r="2203" spans="1:83" ht="28.5" x14ac:dyDescent="0.2">
      <c r="A2203" s="36"/>
      <c r="B2203" s="36" t="s">
        <v>532</v>
      </c>
      <c r="C2203" s="36" t="s">
        <v>533</v>
      </c>
      <c r="D2203" s="37" t="s">
        <v>520</v>
      </c>
      <c r="E2203" s="38">
        <v>0.06</v>
      </c>
      <c r="F2203" s="35">
        <v>0.6</v>
      </c>
      <c r="G2203" s="38">
        <v>7.1999999999999995E-2</v>
      </c>
      <c r="H2203" s="40"/>
      <c r="I2203" s="39"/>
      <c r="J2203" s="40">
        <v>548.96</v>
      </c>
      <c r="K2203" s="36"/>
      <c r="L2203" s="40">
        <v>39.53</v>
      </c>
    </row>
    <row r="2204" spans="1:83" ht="28.5" x14ac:dyDescent="0.2">
      <c r="A2204" s="36"/>
      <c r="B2204" s="36" t="s">
        <v>526</v>
      </c>
      <c r="C2204" s="36" t="s">
        <v>757</v>
      </c>
      <c r="D2204" s="37" t="s">
        <v>517</v>
      </c>
      <c r="E2204" s="38">
        <v>0.06</v>
      </c>
      <c r="F2204" s="35">
        <v>0.6</v>
      </c>
      <c r="G2204" s="38">
        <v>7.1999999999999995E-2</v>
      </c>
      <c r="H2204" s="40"/>
      <c r="I2204" s="39"/>
      <c r="J2204" s="40">
        <v>280.08999999999997</v>
      </c>
      <c r="K2204" s="36"/>
      <c r="L2204" s="40">
        <v>20.170000000000002</v>
      </c>
      <c r="CE2204">
        <v>1</v>
      </c>
    </row>
    <row r="2205" spans="1:83" ht="42.75" x14ac:dyDescent="0.2">
      <c r="A2205" s="36"/>
      <c r="B2205" s="36" t="s">
        <v>572</v>
      </c>
      <c r="C2205" s="36" t="s">
        <v>573</v>
      </c>
      <c r="D2205" s="37" t="s">
        <v>520</v>
      </c>
      <c r="E2205" s="38">
        <v>0.61</v>
      </c>
      <c r="F2205" s="35">
        <v>0.6</v>
      </c>
      <c r="G2205" s="38">
        <v>0.73199999999999998</v>
      </c>
      <c r="H2205" s="40"/>
      <c r="I2205" s="39"/>
      <c r="J2205" s="40">
        <v>23.34</v>
      </c>
      <c r="K2205" s="36"/>
      <c r="L2205" s="40">
        <v>17.079999999999998</v>
      </c>
    </row>
    <row r="2206" spans="1:83" ht="57" x14ac:dyDescent="0.2">
      <c r="A2206" s="36"/>
      <c r="B2206" s="36" t="s">
        <v>695</v>
      </c>
      <c r="C2206" s="36" t="s">
        <v>696</v>
      </c>
      <c r="D2206" s="37" t="s">
        <v>520</v>
      </c>
      <c r="E2206" s="38">
        <v>0.19</v>
      </c>
      <c r="F2206" s="35">
        <v>0.6</v>
      </c>
      <c r="G2206" s="38">
        <v>0.22800000000000001</v>
      </c>
      <c r="H2206" s="40"/>
      <c r="I2206" s="39"/>
      <c r="J2206" s="40">
        <v>345.64</v>
      </c>
      <c r="K2206" s="36"/>
      <c r="L2206" s="40">
        <v>78.81</v>
      </c>
    </row>
    <row r="2207" spans="1:83" ht="28.5" x14ac:dyDescent="0.2">
      <c r="A2207" s="36"/>
      <c r="B2207" s="36" t="s">
        <v>526</v>
      </c>
      <c r="C2207" s="36" t="s">
        <v>757</v>
      </c>
      <c r="D2207" s="37" t="s">
        <v>517</v>
      </c>
      <c r="E2207" s="38">
        <v>0.19</v>
      </c>
      <c r="F2207" s="35">
        <v>0.6</v>
      </c>
      <c r="G2207" s="38">
        <v>0.22800000000000001</v>
      </c>
      <c r="H2207" s="40"/>
      <c r="I2207" s="39"/>
      <c r="J2207" s="40">
        <v>280.08999999999997</v>
      </c>
      <c r="K2207" s="36"/>
      <c r="L2207" s="40">
        <v>63.86</v>
      </c>
      <c r="CE2207">
        <v>1</v>
      </c>
    </row>
    <row r="2208" spans="1:83" ht="15" x14ac:dyDescent="0.2">
      <c r="A2208" s="35"/>
      <c r="B2208" s="38">
        <v>4</v>
      </c>
      <c r="C2208" s="35" t="s">
        <v>774</v>
      </c>
      <c r="D2208" s="37"/>
      <c r="E2208" s="41"/>
      <c r="F2208" s="38"/>
      <c r="G2208" s="41"/>
      <c r="H2208" s="38"/>
      <c r="I2208" s="38"/>
      <c r="J2208" s="38"/>
      <c r="K2208" s="38"/>
      <c r="L2208" s="42">
        <v>0</v>
      </c>
    </row>
    <row r="2209" spans="1:83" ht="57" x14ac:dyDescent="0.2">
      <c r="A2209" s="36"/>
      <c r="B2209" s="36" t="s">
        <v>558</v>
      </c>
      <c r="C2209" s="36" t="s">
        <v>559</v>
      </c>
      <c r="D2209" s="37" t="s">
        <v>258</v>
      </c>
      <c r="E2209" s="38">
        <v>0.1</v>
      </c>
      <c r="F2209" s="35">
        <v>0</v>
      </c>
      <c r="G2209" s="38">
        <v>0</v>
      </c>
      <c r="H2209" s="40">
        <v>155.63</v>
      </c>
      <c r="I2209" s="39">
        <v>1.02</v>
      </c>
      <c r="J2209" s="40">
        <v>158.74</v>
      </c>
      <c r="K2209" s="36"/>
      <c r="L2209" s="40">
        <v>0</v>
      </c>
    </row>
    <row r="2210" spans="1:83" ht="28.5" x14ac:dyDescent="0.2">
      <c r="A2210" s="36"/>
      <c r="B2210" s="36" t="s">
        <v>697</v>
      </c>
      <c r="C2210" s="36" t="s">
        <v>698</v>
      </c>
      <c r="D2210" s="37" t="s">
        <v>258</v>
      </c>
      <c r="E2210" s="38">
        <v>0.1</v>
      </c>
      <c r="F2210" s="35">
        <v>0</v>
      </c>
      <c r="G2210" s="38">
        <v>0</v>
      </c>
      <c r="H2210" s="40">
        <v>174.93</v>
      </c>
      <c r="I2210" s="39">
        <v>1.1299999999999999</v>
      </c>
      <c r="J2210" s="40">
        <v>197.67</v>
      </c>
      <c r="K2210" s="36"/>
      <c r="L2210" s="40">
        <v>0</v>
      </c>
    </row>
    <row r="2211" spans="1:83" ht="28.5" x14ac:dyDescent="0.2">
      <c r="A2211" s="36"/>
      <c r="B2211" s="36" t="s">
        <v>617</v>
      </c>
      <c r="C2211" s="43" t="s">
        <v>618</v>
      </c>
      <c r="D2211" s="44" t="s">
        <v>258</v>
      </c>
      <c r="E2211" s="45">
        <v>0.02</v>
      </c>
      <c r="F2211" s="46">
        <v>0</v>
      </c>
      <c r="G2211" s="45">
        <v>0</v>
      </c>
      <c r="H2211" s="47">
        <v>79.88</v>
      </c>
      <c r="I2211" s="48">
        <v>1.33</v>
      </c>
      <c r="J2211" s="47">
        <v>106.24</v>
      </c>
      <c r="K2211" s="43"/>
      <c r="L2211" s="47">
        <v>0</v>
      </c>
    </row>
    <row r="2212" spans="1:83" ht="15" x14ac:dyDescent="0.2">
      <c r="A2212" s="36"/>
      <c r="B2212" s="36"/>
      <c r="C2212" s="50" t="s">
        <v>759</v>
      </c>
      <c r="D2212" s="37"/>
      <c r="E2212" s="38"/>
      <c r="F2212" s="35"/>
      <c r="G2212" s="38"/>
      <c r="H2212" s="40"/>
      <c r="I2212" s="39"/>
      <c r="J2212" s="40"/>
      <c r="K2212" s="36"/>
      <c r="L2212" s="40">
        <v>1072.1399999999999</v>
      </c>
    </row>
    <row r="2213" spans="1:83" ht="14.25" x14ac:dyDescent="0.2">
      <c r="A2213" s="36"/>
      <c r="B2213" s="36"/>
      <c r="C2213" s="36" t="s">
        <v>760</v>
      </c>
      <c r="D2213" s="37"/>
      <c r="E2213" s="38"/>
      <c r="F2213" s="35"/>
      <c r="G2213" s="38"/>
      <c r="H2213" s="40"/>
      <c r="I2213" s="39"/>
      <c r="J2213" s="40"/>
      <c r="K2213" s="36"/>
      <c r="L2213" s="40">
        <v>824.17</v>
      </c>
    </row>
    <row r="2214" spans="1:83" ht="28.5" x14ac:dyDescent="0.2">
      <c r="A2214" s="36"/>
      <c r="B2214" s="36" t="s">
        <v>112</v>
      </c>
      <c r="C2214" s="36" t="s">
        <v>805</v>
      </c>
      <c r="D2214" s="37" t="s">
        <v>707</v>
      </c>
      <c r="E2214" s="38">
        <v>97</v>
      </c>
      <c r="F2214" s="35"/>
      <c r="G2214" s="38">
        <v>97</v>
      </c>
      <c r="H2214" s="40"/>
      <c r="I2214" s="39"/>
      <c r="J2214" s="40"/>
      <c r="K2214" s="36"/>
      <c r="L2214" s="40">
        <v>799.44</v>
      </c>
    </row>
    <row r="2215" spans="1:83" ht="28.5" x14ac:dyDescent="0.2">
      <c r="A2215" s="43"/>
      <c r="B2215" s="43" t="s">
        <v>113</v>
      </c>
      <c r="C2215" s="43" t="s">
        <v>806</v>
      </c>
      <c r="D2215" s="44" t="s">
        <v>707</v>
      </c>
      <c r="E2215" s="45">
        <v>51</v>
      </c>
      <c r="F2215" s="46"/>
      <c r="G2215" s="45">
        <v>51</v>
      </c>
      <c r="H2215" s="47"/>
      <c r="I2215" s="48"/>
      <c r="J2215" s="47"/>
      <c r="K2215" s="43"/>
      <c r="L2215" s="47">
        <v>420.33</v>
      </c>
    </row>
    <row r="2216" spans="1:83" ht="15" x14ac:dyDescent="0.2">
      <c r="C2216" s="86" t="s">
        <v>763</v>
      </c>
      <c r="D2216" s="86"/>
      <c r="E2216" s="86"/>
      <c r="F2216" s="86"/>
      <c r="G2216" s="86"/>
      <c r="H2216" s="86"/>
      <c r="I2216" s="87">
        <v>1145.9549999999999</v>
      </c>
      <c r="J2216" s="87"/>
      <c r="K2216" s="87">
        <v>2291.91</v>
      </c>
      <c r="L2216" s="87"/>
      <c r="AD2216">
        <v>2376.25</v>
      </c>
      <c r="AE2216">
        <v>1249.3699999999999</v>
      </c>
      <c r="AN2216" s="49">
        <v>2291.91</v>
      </c>
      <c r="AO2216" s="49">
        <v>247.97000000000003</v>
      </c>
      <c r="AQ2216" t="s">
        <v>764</v>
      </c>
      <c r="AR2216" s="49">
        <v>713.05</v>
      </c>
      <c r="AT2216" s="49">
        <v>111.12</v>
      </c>
      <c r="AV2216" t="s">
        <v>764</v>
      </c>
      <c r="AW2216" s="49">
        <v>0</v>
      </c>
      <c r="AZ2216">
        <v>799.44</v>
      </c>
      <c r="BA2216">
        <v>420.33</v>
      </c>
      <c r="CD2216">
        <v>2</v>
      </c>
    </row>
    <row r="2217" spans="1:83" ht="28.5" x14ac:dyDescent="0.2">
      <c r="A2217" s="34" t="s">
        <v>495</v>
      </c>
      <c r="B2217" s="36" t="s">
        <v>899</v>
      </c>
      <c r="C2217" s="36" t="s">
        <v>469</v>
      </c>
      <c r="D2217" s="37" t="s">
        <v>5</v>
      </c>
      <c r="E2217" s="38">
        <v>4</v>
      </c>
      <c r="F2217" s="35"/>
      <c r="G2217" s="38">
        <v>4</v>
      </c>
      <c r="H2217" s="40"/>
      <c r="I2217" s="39"/>
      <c r="J2217" s="40"/>
      <c r="K2217" s="36"/>
      <c r="L2217" s="40"/>
    </row>
    <row r="2218" spans="1:83" ht="15" x14ac:dyDescent="0.2">
      <c r="A2218" s="35"/>
      <c r="B2218" s="38">
        <v>1</v>
      </c>
      <c r="C2218" s="35" t="s">
        <v>754</v>
      </c>
      <c r="D2218" s="37" t="s">
        <v>517</v>
      </c>
      <c r="E2218" s="41"/>
      <c r="F2218" s="38"/>
      <c r="G2218" s="41">
        <v>3.24</v>
      </c>
      <c r="H2218" s="38"/>
      <c r="I2218" s="38"/>
      <c r="J2218" s="38"/>
      <c r="K2218" s="38"/>
      <c r="L2218" s="42">
        <v>856.69</v>
      </c>
    </row>
    <row r="2219" spans="1:83" ht="28.5" x14ac:dyDescent="0.2">
      <c r="A2219" s="36"/>
      <c r="B2219" s="36" t="s">
        <v>676</v>
      </c>
      <c r="C2219" s="36" t="s">
        <v>677</v>
      </c>
      <c r="D2219" s="37" t="s">
        <v>517</v>
      </c>
      <c r="E2219" s="38">
        <v>0.81</v>
      </c>
      <c r="F2219" s="35"/>
      <c r="G2219" s="38">
        <v>3.24</v>
      </c>
      <c r="H2219" s="40"/>
      <c r="I2219" s="39"/>
      <c r="J2219" s="40">
        <v>264.41000000000003</v>
      </c>
      <c r="K2219" s="36"/>
      <c r="L2219" s="40">
        <v>856.69</v>
      </c>
    </row>
    <row r="2220" spans="1:83" ht="15" x14ac:dyDescent="0.2">
      <c r="A2220" s="35"/>
      <c r="B2220" s="38">
        <v>2</v>
      </c>
      <c r="C2220" s="35" t="s">
        <v>755</v>
      </c>
      <c r="D2220" s="37"/>
      <c r="E2220" s="41"/>
      <c r="F2220" s="38"/>
      <c r="G2220" s="41"/>
      <c r="H2220" s="38"/>
      <c r="I2220" s="38"/>
      <c r="J2220" s="38"/>
      <c r="K2220" s="38"/>
      <c r="L2220" s="42">
        <v>3312.48</v>
      </c>
    </row>
    <row r="2221" spans="1:83" ht="15" x14ac:dyDescent="0.2">
      <c r="A2221" s="35"/>
      <c r="B2221" s="38"/>
      <c r="C2221" s="35" t="s">
        <v>758</v>
      </c>
      <c r="D2221" s="37" t="s">
        <v>517</v>
      </c>
      <c r="E2221" s="41"/>
      <c r="F2221" s="38"/>
      <c r="G2221" s="41">
        <v>1.92</v>
      </c>
      <c r="H2221" s="38"/>
      <c r="I2221" s="38"/>
      <c r="J2221" s="38"/>
      <c r="K2221" s="38"/>
      <c r="L2221" s="42">
        <v>611.33999999999992</v>
      </c>
      <c r="CE2221">
        <v>1</v>
      </c>
    </row>
    <row r="2222" spans="1:83" ht="42.75" x14ac:dyDescent="0.2">
      <c r="A2222" s="36"/>
      <c r="B2222" s="36" t="s">
        <v>529</v>
      </c>
      <c r="C2222" s="36" t="s">
        <v>530</v>
      </c>
      <c r="D2222" s="37" t="s">
        <v>520</v>
      </c>
      <c r="E2222" s="38">
        <v>0.44</v>
      </c>
      <c r="F2222" s="35"/>
      <c r="G2222" s="38">
        <v>1.76</v>
      </c>
      <c r="H2222" s="40"/>
      <c r="I2222" s="39"/>
      <c r="J2222" s="40">
        <v>1832.19</v>
      </c>
      <c r="K2222" s="36"/>
      <c r="L2222" s="40">
        <v>3224.65</v>
      </c>
    </row>
    <row r="2223" spans="1:83" ht="28.5" x14ac:dyDescent="0.2">
      <c r="A2223" s="36"/>
      <c r="B2223" s="36" t="s">
        <v>531</v>
      </c>
      <c r="C2223" s="36" t="s">
        <v>773</v>
      </c>
      <c r="D2223" s="37" t="s">
        <v>517</v>
      </c>
      <c r="E2223" s="38">
        <v>0.44</v>
      </c>
      <c r="F2223" s="35"/>
      <c r="G2223" s="38">
        <v>1.76</v>
      </c>
      <c r="H2223" s="40"/>
      <c r="I2223" s="39"/>
      <c r="J2223" s="40">
        <v>321.89</v>
      </c>
      <c r="K2223" s="36"/>
      <c r="L2223" s="40">
        <v>566.53</v>
      </c>
      <c r="CE2223">
        <v>1</v>
      </c>
    </row>
    <row r="2224" spans="1:83" ht="28.5" x14ac:dyDescent="0.2">
      <c r="A2224" s="36"/>
      <c r="B2224" s="36" t="s">
        <v>532</v>
      </c>
      <c r="C2224" s="36" t="s">
        <v>533</v>
      </c>
      <c r="D2224" s="37" t="s">
        <v>520</v>
      </c>
      <c r="E2224" s="38">
        <v>0.04</v>
      </c>
      <c r="F2224" s="35"/>
      <c r="G2224" s="38">
        <v>0.16</v>
      </c>
      <c r="H2224" s="40"/>
      <c r="I2224" s="39"/>
      <c r="J2224" s="40">
        <v>548.96</v>
      </c>
      <c r="K2224" s="36"/>
      <c r="L2224" s="40">
        <v>87.83</v>
      </c>
    </row>
    <row r="2225" spans="1:83" ht="28.5" x14ac:dyDescent="0.2">
      <c r="A2225" s="36"/>
      <c r="B2225" s="36" t="s">
        <v>526</v>
      </c>
      <c r="C2225" s="43" t="s">
        <v>757</v>
      </c>
      <c r="D2225" s="44" t="s">
        <v>517</v>
      </c>
      <c r="E2225" s="45">
        <v>0.04</v>
      </c>
      <c r="F2225" s="46"/>
      <c r="G2225" s="45">
        <v>0.16</v>
      </c>
      <c r="H2225" s="47"/>
      <c r="I2225" s="48"/>
      <c r="J2225" s="47">
        <v>280.08999999999997</v>
      </c>
      <c r="K2225" s="43"/>
      <c r="L2225" s="47">
        <v>44.81</v>
      </c>
      <c r="CE2225">
        <v>1</v>
      </c>
    </row>
    <row r="2226" spans="1:83" ht="15" x14ac:dyDescent="0.2">
      <c r="A2226" s="36"/>
      <c r="B2226" s="36"/>
      <c r="C2226" s="50" t="s">
        <v>759</v>
      </c>
      <c r="D2226" s="37"/>
      <c r="E2226" s="38"/>
      <c r="F2226" s="35"/>
      <c r="G2226" s="38"/>
      <c r="H2226" s="40"/>
      <c r="I2226" s="39"/>
      <c r="J2226" s="40"/>
      <c r="K2226" s="36"/>
      <c r="L2226" s="40">
        <v>4780.51</v>
      </c>
    </row>
    <row r="2227" spans="1:83" ht="14.25" x14ac:dyDescent="0.2">
      <c r="A2227" s="36"/>
      <c r="B2227" s="36"/>
      <c r="C2227" s="36" t="s">
        <v>760</v>
      </c>
      <c r="D2227" s="37"/>
      <c r="E2227" s="38"/>
      <c r="F2227" s="35"/>
      <c r="G2227" s="38"/>
      <c r="H2227" s="40"/>
      <c r="I2227" s="39"/>
      <c r="J2227" s="40"/>
      <c r="K2227" s="36"/>
      <c r="L2227" s="40">
        <v>1468.03</v>
      </c>
    </row>
    <row r="2228" spans="1:83" ht="14.25" x14ac:dyDescent="0.2">
      <c r="A2228" s="36"/>
      <c r="B2228" s="36" t="s">
        <v>6</v>
      </c>
      <c r="C2228" s="36" t="s">
        <v>761</v>
      </c>
      <c r="D2228" s="37" t="s">
        <v>707</v>
      </c>
      <c r="E2228" s="38">
        <v>103</v>
      </c>
      <c r="F2228" s="35"/>
      <c r="G2228" s="38">
        <v>103</v>
      </c>
      <c r="H2228" s="40"/>
      <c r="I2228" s="39"/>
      <c r="J2228" s="40"/>
      <c r="K2228" s="36"/>
      <c r="L2228" s="40">
        <v>1512.07</v>
      </c>
    </row>
    <row r="2229" spans="1:83" ht="14.25" x14ac:dyDescent="0.2">
      <c r="A2229" s="43"/>
      <c r="B2229" s="43" t="s">
        <v>7</v>
      </c>
      <c r="C2229" s="43" t="s">
        <v>762</v>
      </c>
      <c r="D2229" s="44" t="s">
        <v>707</v>
      </c>
      <c r="E2229" s="45">
        <v>60</v>
      </c>
      <c r="F2229" s="46"/>
      <c r="G2229" s="45">
        <v>60</v>
      </c>
      <c r="H2229" s="47"/>
      <c r="I2229" s="48"/>
      <c r="J2229" s="47"/>
      <c r="K2229" s="43"/>
      <c r="L2229" s="47">
        <v>880.82</v>
      </c>
    </row>
    <row r="2230" spans="1:83" ht="15" x14ac:dyDescent="0.2">
      <c r="C2230" s="86" t="s">
        <v>763</v>
      </c>
      <c r="D2230" s="86"/>
      <c r="E2230" s="86"/>
      <c r="F2230" s="86"/>
      <c r="G2230" s="86"/>
      <c r="H2230" s="86"/>
      <c r="I2230" s="87">
        <v>1793.35</v>
      </c>
      <c r="J2230" s="87"/>
      <c r="K2230" s="87">
        <v>7173.4</v>
      </c>
      <c r="L2230" s="87"/>
      <c r="AD2230">
        <v>3569.53</v>
      </c>
      <c r="AE2230">
        <v>2079.34</v>
      </c>
      <c r="AN2230" s="49">
        <v>7173.4</v>
      </c>
      <c r="AO2230" s="49">
        <v>3312.48</v>
      </c>
      <c r="AQ2230" t="s">
        <v>764</v>
      </c>
      <c r="AR2230" s="49">
        <v>856.69</v>
      </c>
      <c r="AT2230" s="49">
        <v>611.33999999999992</v>
      </c>
      <c r="AV2230" t="s">
        <v>764</v>
      </c>
      <c r="AW2230">
        <v>0</v>
      </c>
      <c r="AZ2230">
        <v>1512.07</v>
      </c>
      <c r="BA2230">
        <v>880.82</v>
      </c>
      <c r="CD2230">
        <v>1</v>
      </c>
    </row>
    <row r="2231" spans="1:83" ht="28.5" x14ac:dyDescent="0.2">
      <c r="A2231" s="34" t="s">
        <v>496</v>
      </c>
      <c r="B2231" s="36" t="s">
        <v>898</v>
      </c>
      <c r="C2231" s="36" t="s">
        <v>467</v>
      </c>
      <c r="D2231" s="37" t="s">
        <v>5</v>
      </c>
      <c r="E2231" s="38">
        <v>1</v>
      </c>
      <c r="F2231" s="35"/>
      <c r="G2231" s="38">
        <v>1</v>
      </c>
      <c r="H2231" s="40"/>
      <c r="I2231" s="39"/>
      <c r="J2231" s="40"/>
      <c r="K2231" s="36"/>
      <c r="L2231" s="40"/>
    </row>
    <row r="2232" spans="1:83" ht="15" x14ac:dyDescent="0.2">
      <c r="A2232" s="35"/>
      <c r="B2232" s="38">
        <v>1</v>
      </c>
      <c r="C2232" s="35" t="s">
        <v>754</v>
      </c>
      <c r="D2232" s="37" t="s">
        <v>517</v>
      </c>
      <c r="E2232" s="41"/>
      <c r="F2232" s="38"/>
      <c r="G2232" s="41">
        <v>1.75</v>
      </c>
      <c r="H2232" s="38"/>
      <c r="I2232" s="38"/>
      <c r="J2232" s="38"/>
      <c r="K2232" s="38"/>
      <c r="L2232" s="42">
        <v>462.72</v>
      </c>
    </row>
    <row r="2233" spans="1:83" ht="28.5" x14ac:dyDescent="0.2">
      <c r="A2233" s="36"/>
      <c r="B2233" s="36" t="s">
        <v>676</v>
      </c>
      <c r="C2233" s="36" t="s">
        <v>677</v>
      </c>
      <c r="D2233" s="37" t="s">
        <v>517</v>
      </c>
      <c r="E2233" s="38">
        <v>1.75</v>
      </c>
      <c r="F2233" s="35"/>
      <c r="G2233" s="38">
        <v>1.75</v>
      </c>
      <c r="H2233" s="40"/>
      <c r="I2233" s="39"/>
      <c r="J2233" s="40">
        <v>264.41000000000003</v>
      </c>
      <c r="K2233" s="36"/>
      <c r="L2233" s="40">
        <v>462.72</v>
      </c>
    </row>
    <row r="2234" spans="1:83" ht="15" x14ac:dyDescent="0.2">
      <c r="A2234" s="35"/>
      <c r="B2234" s="38">
        <v>2</v>
      </c>
      <c r="C2234" s="35" t="s">
        <v>755</v>
      </c>
      <c r="D2234" s="37"/>
      <c r="E2234" s="41"/>
      <c r="F2234" s="38"/>
      <c r="G2234" s="41"/>
      <c r="H2234" s="38"/>
      <c r="I2234" s="38"/>
      <c r="J2234" s="38"/>
      <c r="K2234" s="38"/>
      <c r="L2234" s="42">
        <v>2178.1999999999998</v>
      </c>
    </row>
    <row r="2235" spans="1:83" ht="15" x14ac:dyDescent="0.2">
      <c r="A2235" s="35"/>
      <c r="B2235" s="38"/>
      <c r="C2235" s="35" t="s">
        <v>758</v>
      </c>
      <c r="D2235" s="37" t="s">
        <v>517</v>
      </c>
      <c r="E2235" s="41"/>
      <c r="F2235" s="38"/>
      <c r="G2235" s="41">
        <v>1.89</v>
      </c>
      <c r="H2235" s="38"/>
      <c r="I2235" s="38"/>
      <c r="J2235" s="38"/>
      <c r="K2235" s="38"/>
      <c r="L2235" s="42">
        <v>569.5</v>
      </c>
      <c r="CE2235">
        <v>1</v>
      </c>
    </row>
    <row r="2236" spans="1:83" ht="42.75" x14ac:dyDescent="0.2">
      <c r="A2236" s="36"/>
      <c r="B2236" s="36" t="s">
        <v>529</v>
      </c>
      <c r="C2236" s="36" t="s">
        <v>530</v>
      </c>
      <c r="D2236" s="37" t="s">
        <v>520</v>
      </c>
      <c r="E2236" s="38">
        <v>0.96</v>
      </c>
      <c r="F2236" s="35"/>
      <c r="G2236" s="38">
        <v>0.96</v>
      </c>
      <c r="H2236" s="40"/>
      <c r="I2236" s="39"/>
      <c r="J2236" s="40">
        <v>1832.19</v>
      </c>
      <c r="K2236" s="36"/>
      <c r="L2236" s="40">
        <v>1758.9</v>
      </c>
    </row>
    <row r="2237" spans="1:83" ht="28.5" x14ac:dyDescent="0.2">
      <c r="A2237" s="36"/>
      <c r="B2237" s="36" t="s">
        <v>531</v>
      </c>
      <c r="C2237" s="36" t="s">
        <v>773</v>
      </c>
      <c r="D2237" s="37" t="s">
        <v>517</v>
      </c>
      <c r="E2237" s="38">
        <v>0.96</v>
      </c>
      <c r="F2237" s="35"/>
      <c r="G2237" s="38">
        <v>0.96</v>
      </c>
      <c r="H2237" s="40"/>
      <c r="I2237" s="39"/>
      <c r="J2237" s="40">
        <v>321.89</v>
      </c>
      <c r="K2237" s="36"/>
      <c r="L2237" s="40">
        <v>309.01</v>
      </c>
      <c r="CE2237">
        <v>1</v>
      </c>
    </row>
    <row r="2238" spans="1:83" ht="28.5" x14ac:dyDescent="0.2">
      <c r="A2238" s="36"/>
      <c r="B2238" s="36" t="s">
        <v>580</v>
      </c>
      <c r="C2238" s="36" t="s">
        <v>581</v>
      </c>
      <c r="D2238" s="37" t="s">
        <v>520</v>
      </c>
      <c r="E2238" s="38">
        <v>0.84</v>
      </c>
      <c r="F2238" s="35"/>
      <c r="G2238" s="38">
        <v>0.84</v>
      </c>
      <c r="H2238" s="40">
        <v>346.73</v>
      </c>
      <c r="I2238" s="39">
        <v>1.27</v>
      </c>
      <c r="J2238" s="40">
        <v>440.35</v>
      </c>
      <c r="K2238" s="36"/>
      <c r="L2238" s="40">
        <v>369.89</v>
      </c>
    </row>
    <row r="2239" spans="1:83" ht="28.5" x14ac:dyDescent="0.2">
      <c r="A2239" s="36"/>
      <c r="B2239" s="36" t="s">
        <v>526</v>
      </c>
      <c r="C2239" s="36" t="s">
        <v>757</v>
      </c>
      <c r="D2239" s="37" t="s">
        <v>517</v>
      </c>
      <c r="E2239" s="38">
        <v>0.84</v>
      </c>
      <c r="F2239" s="35"/>
      <c r="G2239" s="38">
        <v>0.84</v>
      </c>
      <c r="H2239" s="40"/>
      <c r="I2239" s="39"/>
      <c r="J2239" s="40">
        <v>280.08999999999997</v>
      </c>
      <c r="K2239" s="36"/>
      <c r="L2239" s="40">
        <v>235.28</v>
      </c>
      <c r="CE2239">
        <v>1</v>
      </c>
    </row>
    <row r="2240" spans="1:83" ht="28.5" x14ac:dyDescent="0.2">
      <c r="A2240" s="36"/>
      <c r="B2240" s="36" t="s">
        <v>532</v>
      </c>
      <c r="C2240" s="36" t="s">
        <v>533</v>
      </c>
      <c r="D2240" s="37" t="s">
        <v>520</v>
      </c>
      <c r="E2240" s="38">
        <v>0.09</v>
      </c>
      <c r="F2240" s="35"/>
      <c r="G2240" s="38">
        <v>0.09</v>
      </c>
      <c r="H2240" s="40"/>
      <c r="I2240" s="39"/>
      <c r="J2240" s="40">
        <v>548.96</v>
      </c>
      <c r="K2240" s="36"/>
      <c r="L2240" s="40">
        <v>49.41</v>
      </c>
    </row>
    <row r="2241" spans="1:83" ht="28.5" x14ac:dyDescent="0.2">
      <c r="A2241" s="36"/>
      <c r="B2241" s="36" t="s">
        <v>526</v>
      </c>
      <c r="C2241" s="43" t="s">
        <v>757</v>
      </c>
      <c r="D2241" s="44" t="s">
        <v>517</v>
      </c>
      <c r="E2241" s="45">
        <v>0.09</v>
      </c>
      <c r="F2241" s="46"/>
      <c r="G2241" s="45">
        <v>0.09</v>
      </c>
      <c r="H2241" s="47"/>
      <c r="I2241" s="48"/>
      <c r="J2241" s="47">
        <v>280.08999999999997</v>
      </c>
      <c r="K2241" s="43"/>
      <c r="L2241" s="47">
        <v>25.21</v>
      </c>
      <c r="CE2241">
        <v>1</v>
      </c>
    </row>
    <row r="2242" spans="1:83" ht="15" x14ac:dyDescent="0.2">
      <c r="A2242" s="36"/>
      <c r="B2242" s="36"/>
      <c r="C2242" s="50" t="s">
        <v>759</v>
      </c>
      <c r="D2242" s="37"/>
      <c r="E2242" s="38"/>
      <c r="F2242" s="35"/>
      <c r="G2242" s="38"/>
      <c r="H2242" s="40"/>
      <c r="I2242" s="39"/>
      <c r="J2242" s="40"/>
      <c r="K2242" s="36"/>
      <c r="L2242" s="40">
        <v>3210.42</v>
      </c>
    </row>
    <row r="2243" spans="1:83" ht="14.25" x14ac:dyDescent="0.2">
      <c r="A2243" s="36"/>
      <c r="B2243" s="36"/>
      <c r="C2243" s="36" t="s">
        <v>760</v>
      </c>
      <c r="D2243" s="37"/>
      <c r="E2243" s="38"/>
      <c r="F2243" s="35"/>
      <c r="G2243" s="38"/>
      <c r="H2243" s="40"/>
      <c r="I2243" s="39"/>
      <c r="J2243" s="40"/>
      <c r="K2243" s="36"/>
      <c r="L2243" s="40">
        <v>1032.22</v>
      </c>
    </row>
    <row r="2244" spans="1:83" ht="14.25" x14ac:dyDescent="0.2">
      <c r="A2244" s="36"/>
      <c r="B2244" s="36" t="s">
        <v>6</v>
      </c>
      <c r="C2244" s="36" t="s">
        <v>761</v>
      </c>
      <c r="D2244" s="37" t="s">
        <v>707</v>
      </c>
      <c r="E2244" s="38">
        <v>103</v>
      </c>
      <c r="F2244" s="35"/>
      <c r="G2244" s="38">
        <v>103</v>
      </c>
      <c r="H2244" s="40"/>
      <c r="I2244" s="39"/>
      <c r="J2244" s="40"/>
      <c r="K2244" s="36"/>
      <c r="L2244" s="40">
        <v>1063.19</v>
      </c>
    </row>
    <row r="2245" spans="1:83" ht="14.25" x14ac:dyDescent="0.2">
      <c r="A2245" s="43"/>
      <c r="B2245" s="43" t="s">
        <v>7</v>
      </c>
      <c r="C2245" s="43" t="s">
        <v>762</v>
      </c>
      <c r="D2245" s="44" t="s">
        <v>707</v>
      </c>
      <c r="E2245" s="45">
        <v>60</v>
      </c>
      <c r="F2245" s="46"/>
      <c r="G2245" s="45">
        <v>60</v>
      </c>
      <c r="H2245" s="47"/>
      <c r="I2245" s="48"/>
      <c r="J2245" s="47"/>
      <c r="K2245" s="43"/>
      <c r="L2245" s="47">
        <v>619.33000000000004</v>
      </c>
    </row>
    <row r="2246" spans="1:83" ht="15" x14ac:dyDescent="0.2">
      <c r="C2246" s="86" t="s">
        <v>763</v>
      </c>
      <c r="D2246" s="86"/>
      <c r="E2246" s="86"/>
      <c r="F2246" s="86"/>
      <c r="G2246" s="86"/>
      <c r="H2246" s="86"/>
      <c r="I2246" s="87">
        <v>4892.9400000000005</v>
      </c>
      <c r="J2246" s="87"/>
      <c r="K2246" s="87">
        <v>4892.9400000000005</v>
      </c>
      <c r="L2246" s="87"/>
      <c r="AD2246">
        <v>1180.8699999999999</v>
      </c>
      <c r="AE2246">
        <v>687.89</v>
      </c>
      <c r="AN2246" s="49">
        <v>4892.9400000000005</v>
      </c>
      <c r="AO2246" s="49">
        <v>2178.1999999999998</v>
      </c>
      <c r="AQ2246" t="s">
        <v>764</v>
      </c>
      <c r="AR2246" s="49">
        <v>462.72</v>
      </c>
      <c r="AT2246" s="49">
        <v>569.5</v>
      </c>
      <c r="AV2246" t="s">
        <v>764</v>
      </c>
      <c r="AW2246">
        <v>0</v>
      </c>
      <c r="AZ2246">
        <v>1063.19</v>
      </c>
      <c r="BA2246">
        <v>619.33000000000004</v>
      </c>
      <c r="CD2246">
        <v>1</v>
      </c>
    </row>
    <row r="2247" spans="1:83" ht="42.75" x14ac:dyDescent="0.2">
      <c r="A2247" s="34" t="s">
        <v>497</v>
      </c>
      <c r="B2247" s="36" t="s">
        <v>912</v>
      </c>
      <c r="C2247" s="36" t="s">
        <v>498</v>
      </c>
      <c r="D2247" s="37" t="s">
        <v>5</v>
      </c>
      <c r="E2247" s="38">
        <v>1</v>
      </c>
      <c r="F2247" s="35"/>
      <c r="G2247" s="38">
        <v>1</v>
      </c>
      <c r="H2247" s="40"/>
      <c r="I2247" s="39"/>
      <c r="J2247" s="40"/>
      <c r="K2247" s="36"/>
      <c r="L2247" s="40"/>
    </row>
    <row r="2248" spans="1:83" ht="15" x14ac:dyDescent="0.2">
      <c r="A2248" s="35"/>
      <c r="B2248" s="38">
        <v>1</v>
      </c>
      <c r="C2248" s="35" t="s">
        <v>754</v>
      </c>
      <c r="D2248" s="37" t="s">
        <v>517</v>
      </c>
      <c r="E2248" s="41"/>
      <c r="F2248" s="38"/>
      <c r="G2248" s="41">
        <v>2.56</v>
      </c>
      <c r="H2248" s="38"/>
      <c r="I2248" s="38"/>
      <c r="J2248" s="38"/>
      <c r="K2248" s="38"/>
      <c r="L2248" s="42">
        <v>676.89</v>
      </c>
    </row>
    <row r="2249" spans="1:83" ht="28.5" x14ac:dyDescent="0.2">
      <c r="A2249" s="36"/>
      <c r="B2249" s="36" t="s">
        <v>676</v>
      </c>
      <c r="C2249" s="36" t="s">
        <v>677</v>
      </c>
      <c r="D2249" s="37" t="s">
        <v>517</v>
      </c>
      <c r="E2249" s="38">
        <v>2.56</v>
      </c>
      <c r="F2249" s="35"/>
      <c r="G2249" s="38">
        <v>2.56</v>
      </c>
      <c r="H2249" s="40"/>
      <c r="I2249" s="39"/>
      <c r="J2249" s="40">
        <v>264.41000000000003</v>
      </c>
      <c r="K2249" s="36"/>
      <c r="L2249" s="40">
        <v>676.89</v>
      </c>
    </row>
    <row r="2250" spans="1:83" ht="15" x14ac:dyDescent="0.2">
      <c r="A2250" s="35"/>
      <c r="B2250" s="38">
        <v>2</v>
      </c>
      <c r="C2250" s="35" t="s">
        <v>755</v>
      </c>
      <c r="D2250" s="37"/>
      <c r="E2250" s="41"/>
      <c r="F2250" s="38"/>
      <c r="G2250" s="41"/>
      <c r="H2250" s="38"/>
      <c r="I2250" s="38"/>
      <c r="J2250" s="38"/>
      <c r="K2250" s="38"/>
      <c r="L2250" s="42">
        <v>3172.58</v>
      </c>
    </row>
    <row r="2251" spans="1:83" ht="15" x14ac:dyDescent="0.2">
      <c r="A2251" s="35"/>
      <c r="B2251" s="38"/>
      <c r="C2251" s="35" t="s">
        <v>758</v>
      </c>
      <c r="D2251" s="37" t="s">
        <v>517</v>
      </c>
      <c r="E2251" s="41"/>
      <c r="F2251" s="38"/>
      <c r="G2251" s="41">
        <v>2.75</v>
      </c>
      <c r="H2251" s="38"/>
      <c r="I2251" s="38"/>
      <c r="J2251" s="38"/>
      <c r="K2251" s="38"/>
      <c r="L2251" s="42">
        <v>828.77</v>
      </c>
      <c r="CE2251">
        <v>1</v>
      </c>
    </row>
    <row r="2252" spans="1:83" ht="42.75" x14ac:dyDescent="0.2">
      <c r="A2252" s="36"/>
      <c r="B2252" s="36" t="s">
        <v>529</v>
      </c>
      <c r="C2252" s="36" t="s">
        <v>530</v>
      </c>
      <c r="D2252" s="37" t="s">
        <v>520</v>
      </c>
      <c r="E2252" s="38">
        <v>1.4</v>
      </c>
      <c r="F2252" s="35"/>
      <c r="G2252" s="38">
        <v>1.4</v>
      </c>
      <c r="H2252" s="40"/>
      <c r="I2252" s="39"/>
      <c r="J2252" s="40">
        <v>1832.19</v>
      </c>
      <c r="K2252" s="36"/>
      <c r="L2252" s="40">
        <v>2565.0700000000002</v>
      </c>
    </row>
    <row r="2253" spans="1:83" ht="28.5" x14ac:dyDescent="0.2">
      <c r="A2253" s="36"/>
      <c r="B2253" s="36" t="s">
        <v>531</v>
      </c>
      <c r="C2253" s="36" t="s">
        <v>773</v>
      </c>
      <c r="D2253" s="37" t="s">
        <v>517</v>
      </c>
      <c r="E2253" s="38">
        <v>1.4</v>
      </c>
      <c r="F2253" s="35"/>
      <c r="G2253" s="38">
        <v>1.4</v>
      </c>
      <c r="H2253" s="40"/>
      <c r="I2253" s="39"/>
      <c r="J2253" s="40">
        <v>321.89</v>
      </c>
      <c r="K2253" s="36"/>
      <c r="L2253" s="40">
        <v>450.65</v>
      </c>
      <c r="CE2253">
        <v>1</v>
      </c>
    </row>
    <row r="2254" spans="1:83" ht="28.5" x14ac:dyDescent="0.2">
      <c r="A2254" s="36"/>
      <c r="B2254" s="36" t="s">
        <v>580</v>
      </c>
      <c r="C2254" s="36" t="s">
        <v>581</v>
      </c>
      <c r="D2254" s="37" t="s">
        <v>520</v>
      </c>
      <c r="E2254" s="38">
        <v>1.23</v>
      </c>
      <c r="F2254" s="35"/>
      <c r="G2254" s="38">
        <v>1.23</v>
      </c>
      <c r="H2254" s="40">
        <v>346.73</v>
      </c>
      <c r="I2254" s="39">
        <v>1.27</v>
      </c>
      <c r="J2254" s="40">
        <v>440.35</v>
      </c>
      <c r="K2254" s="36"/>
      <c r="L2254" s="40">
        <v>541.63</v>
      </c>
    </row>
    <row r="2255" spans="1:83" ht="28.5" x14ac:dyDescent="0.2">
      <c r="A2255" s="36"/>
      <c r="B2255" s="36" t="s">
        <v>526</v>
      </c>
      <c r="C2255" s="36" t="s">
        <v>757</v>
      </c>
      <c r="D2255" s="37" t="s">
        <v>517</v>
      </c>
      <c r="E2255" s="38">
        <v>1.23</v>
      </c>
      <c r="F2255" s="35"/>
      <c r="G2255" s="38">
        <v>1.23</v>
      </c>
      <c r="H2255" s="40"/>
      <c r="I2255" s="39"/>
      <c r="J2255" s="40">
        <v>280.08999999999997</v>
      </c>
      <c r="K2255" s="36"/>
      <c r="L2255" s="40">
        <v>344.51</v>
      </c>
      <c r="CE2255">
        <v>1</v>
      </c>
    </row>
    <row r="2256" spans="1:83" ht="28.5" x14ac:dyDescent="0.2">
      <c r="A2256" s="36"/>
      <c r="B2256" s="36" t="s">
        <v>532</v>
      </c>
      <c r="C2256" s="36" t="s">
        <v>533</v>
      </c>
      <c r="D2256" s="37" t="s">
        <v>520</v>
      </c>
      <c r="E2256" s="38">
        <v>0.12</v>
      </c>
      <c r="F2256" s="35"/>
      <c r="G2256" s="38">
        <v>0.12</v>
      </c>
      <c r="H2256" s="40"/>
      <c r="I2256" s="39"/>
      <c r="J2256" s="40">
        <v>548.96</v>
      </c>
      <c r="K2256" s="36"/>
      <c r="L2256" s="40">
        <v>65.88</v>
      </c>
    </row>
    <row r="2257" spans="1:83" ht="28.5" x14ac:dyDescent="0.2">
      <c r="A2257" s="36"/>
      <c r="B2257" s="36" t="s">
        <v>526</v>
      </c>
      <c r="C2257" s="43" t="s">
        <v>757</v>
      </c>
      <c r="D2257" s="44" t="s">
        <v>517</v>
      </c>
      <c r="E2257" s="45">
        <v>0.12</v>
      </c>
      <c r="F2257" s="46"/>
      <c r="G2257" s="45">
        <v>0.12</v>
      </c>
      <c r="H2257" s="47"/>
      <c r="I2257" s="48"/>
      <c r="J2257" s="47">
        <v>280.08999999999997</v>
      </c>
      <c r="K2257" s="43"/>
      <c r="L2257" s="47">
        <v>33.61</v>
      </c>
      <c r="CE2257">
        <v>1</v>
      </c>
    </row>
    <row r="2258" spans="1:83" ht="15" x14ac:dyDescent="0.2">
      <c r="A2258" s="36"/>
      <c r="B2258" s="36"/>
      <c r="C2258" s="50" t="s">
        <v>759</v>
      </c>
      <c r="D2258" s="37"/>
      <c r="E2258" s="38"/>
      <c r="F2258" s="35"/>
      <c r="G2258" s="38"/>
      <c r="H2258" s="40"/>
      <c r="I2258" s="39"/>
      <c r="J2258" s="40"/>
      <c r="K2258" s="36"/>
      <c r="L2258" s="40">
        <v>4678.24</v>
      </c>
    </row>
    <row r="2259" spans="1:83" ht="14.25" x14ac:dyDescent="0.2">
      <c r="A2259" s="36"/>
      <c r="B2259" s="36"/>
      <c r="C2259" s="36" t="s">
        <v>760</v>
      </c>
      <c r="D2259" s="37"/>
      <c r="E2259" s="38"/>
      <c r="F2259" s="35"/>
      <c r="G2259" s="38"/>
      <c r="H2259" s="40"/>
      <c r="I2259" s="39"/>
      <c r="J2259" s="40"/>
      <c r="K2259" s="36"/>
      <c r="L2259" s="40">
        <v>1505.6599999999999</v>
      </c>
    </row>
    <row r="2260" spans="1:83" ht="14.25" x14ac:dyDescent="0.2">
      <c r="A2260" s="36"/>
      <c r="B2260" s="36" t="s">
        <v>6</v>
      </c>
      <c r="C2260" s="36" t="s">
        <v>761</v>
      </c>
      <c r="D2260" s="37" t="s">
        <v>707</v>
      </c>
      <c r="E2260" s="38">
        <v>103</v>
      </c>
      <c r="F2260" s="35"/>
      <c r="G2260" s="38">
        <v>103</v>
      </c>
      <c r="H2260" s="40"/>
      <c r="I2260" s="39"/>
      <c r="J2260" s="40"/>
      <c r="K2260" s="36"/>
      <c r="L2260" s="40">
        <v>1550.83</v>
      </c>
    </row>
    <row r="2261" spans="1:83" ht="14.25" x14ac:dyDescent="0.2">
      <c r="A2261" s="43"/>
      <c r="B2261" s="43" t="s">
        <v>7</v>
      </c>
      <c r="C2261" s="43" t="s">
        <v>762</v>
      </c>
      <c r="D2261" s="44" t="s">
        <v>707</v>
      </c>
      <c r="E2261" s="45">
        <v>60</v>
      </c>
      <c r="F2261" s="46"/>
      <c r="G2261" s="45">
        <v>60</v>
      </c>
      <c r="H2261" s="47"/>
      <c r="I2261" s="48"/>
      <c r="J2261" s="47"/>
      <c r="K2261" s="43"/>
      <c r="L2261" s="47">
        <v>903.4</v>
      </c>
    </row>
    <row r="2262" spans="1:83" ht="15" x14ac:dyDescent="0.2">
      <c r="C2262" s="86" t="s">
        <v>763</v>
      </c>
      <c r="D2262" s="86"/>
      <c r="E2262" s="86"/>
      <c r="F2262" s="86"/>
      <c r="G2262" s="86"/>
      <c r="H2262" s="86"/>
      <c r="I2262" s="87">
        <v>7132.4699999999993</v>
      </c>
      <c r="J2262" s="87"/>
      <c r="K2262" s="87">
        <v>7132.4699999999993</v>
      </c>
      <c r="L2262" s="87"/>
      <c r="AD2262">
        <v>1180.8699999999999</v>
      </c>
      <c r="AE2262">
        <v>687.89</v>
      </c>
      <c r="AN2262" s="49">
        <v>7132.4699999999993</v>
      </c>
      <c r="AO2262" s="49">
        <v>3172.58</v>
      </c>
      <c r="AQ2262" t="s">
        <v>764</v>
      </c>
      <c r="AR2262" s="49">
        <v>676.89</v>
      </c>
      <c r="AT2262" s="49">
        <v>828.77</v>
      </c>
      <c r="AV2262" t="s">
        <v>764</v>
      </c>
      <c r="AW2262">
        <v>0</v>
      </c>
      <c r="AZ2262">
        <v>1550.83</v>
      </c>
      <c r="BA2262">
        <v>903.4</v>
      </c>
      <c r="CD2262">
        <v>1</v>
      </c>
    </row>
    <row r="2263" spans="1:83" ht="28.5" x14ac:dyDescent="0.2">
      <c r="A2263" s="34" t="s">
        <v>499</v>
      </c>
      <c r="B2263" s="36" t="s">
        <v>913</v>
      </c>
      <c r="C2263" s="36" t="s">
        <v>500</v>
      </c>
      <c r="D2263" s="37" t="s">
        <v>5</v>
      </c>
      <c r="E2263" s="38">
        <v>12</v>
      </c>
      <c r="F2263" s="35"/>
      <c r="G2263" s="38">
        <v>12</v>
      </c>
      <c r="H2263" s="40"/>
      <c r="I2263" s="39"/>
      <c r="J2263" s="40"/>
      <c r="K2263" s="36"/>
      <c r="L2263" s="40"/>
    </row>
    <row r="2264" spans="1:83" ht="15" x14ac:dyDescent="0.2">
      <c r="A2264" s="35"/>
      <c r="B2264" s="38">
        <v>1</v>
      </c>
      <c r="C2264" s="35" t="s">
        <v>754</v>
      </c>
      <c r="D2264" s="37" t="s">
        <v>517</v>
      </c>
      <c r="E2264" s="41"/>
      <c r="F2264" s="38"/>
      <c r="G2264" s="41">
        <v>14.88</v>
      </c>
      <c r="H2264" s="38"/>
      <c r="I2264" s="38"/>
      <c r="J2264" s="38"/>
      <c r="K2264" s="38"/>
      <c r="L2264" s="42">
        <v>3934.42</v>
      </c>
    </row>
    <row r="2265" spans="1:83" ht="28.5" x14ac:dyDescent="0.2">
      <c r="A2265" s="36"/>
      <c r="B2265" s="36" t="s">
        <v>676</v>
      </c>
      <c r="C2265" s="36" t="s">
        <v>677</v>
      </c>
      <c r="D2265" s="37" t="s">
        <v>517</v>
      </c>
      <c r="E2265" s="38">
        <v>1.24</v>
      </c>
      <c r="F2265" s="35"/>
      <c r="G2265" s="38">
        <v>14.88</v>
      </c>
      <c r="H2265" s="40"/>
      <c r="I2265" s="39"/>
      <c r="J2265" s="40">
        <v>264.41000000000003</v>
      </c>
      <c r="K2265" s="36"/>
      <c r="L2265" s="40">
        <v>3934.42</v>
      </c>
    </row>
    <row r="2266" spans="1:83" ht="15" x14ac:dyDescent="0.2">
      <c r="A2266" s="35"/>
      <c r="B2266" s="38">
        <v>2</v>
      </c>
      <c r="C2266" s="35" t="s">
        <v>755</v>
      </c>
      <c r="D2266" s="37"/>
      <c r="E2266" s="41"/>
      <c r="F2266" s="38"/>
      <c r="G2266" s="41"/>
      <c r="H2266" s="38"/>
      <c r="I2266" s="38"/>
      <c r="J2266" s="38"/>
      <c r="K2266" s="38"/>
      <c r="L2266" s="42">
        <v>23260.98</v>
      </c>
    </row>
    <row r="2267" spans="1:83" ht="15" x14ac:dyDescent="0.2">
      <c r="A2267" s="35"/>
      <c r="B2267" s="38"/>
      <c r="C2267" s="35" t="s">
        <v>758</v>
      </c>
      <c r="D2267" s="37" t="s">
        <v>517</v>
      </c>
      <c r="E2267" s="41"/>
      <c r="F2267" s="38"/>
      <c r="G2267" s="41">
        <v>13.200000000000001</v>
      </c>
      <c r="H2267" s="38"/>
      <c r="I2267" s="38"/>
      <c r="J2267" s="38"/>
      <c r="K2267" s="38"/>
      <c r="L2267" s="42">
        <v>4218.8500000000004</v>
      </c>
      <c r="CE2267">
        <v>1</v>
      </c>
    </row>
    <row r="2268" spans="1:83" ht="42.75" x14ac:dyDescent="0.2">
      <c r="A2268" s="36"/>
      <c r="B2268" s="36" t="s">
        <v>529</v>
      </c>
      <c r="C2268" s="36" t="s">
        <v>530</v>
      </c>
      <c r="D2268" s="37" t="s">
        <v>520</v>
      </c>
      <c r="E2268" s="38">
        <v>1.04</v>
      </c>
      <c r="F2268" s="35"/>
      <c r="G2268" s="38">
        <v>12.48</v>
      </c>
      <c r="H2268" s="40"/>
      <c r="I2268" s="39"/>
      <c r="J2268" s="40">
        <v>1832.19</v>
      </c>
      <c r="K2268" s="36"/>
      <c r="L2268" s="40">
        <v>22865.73</v>
      </c>
    </row>
    <row r="2269" spans="1:83" ht="28.5" x14ac:dyDescent="0.2">
      <c r="A2269" s="36"/>
      <c r="B2269" s="36" t="s">
        <v>531</v>
      </c>
      <c r="C2269" s="36" t="s">
        <v>773</v>
      </c>
      <c r="D2269" s="37" t="s">
        <v>517</v>
      </c>
      <c r="E2269" s="38">
        <v>1.04</v>
      </c>
      <c r="F2269" s="35"/>
      <c r="G2269" s="38">
        <v>12.48</v>
      </c>
      <c r="H2269" s="40"/>
      <c r="I2269" s="39"/>
      <c r="J2269" s="40">
        <v>321.89</v>
      </c>
      <c r="K2269" s="36"/>
      <c r="L2269" s="40">
        <v>4017.19</v>
      </c>
      <c r="CE2269">
        <v>1</v>
      </c>
    </row>
    <row r="2270" spans="1:83" ht="28.5" x14ac:dyDescent="0.2">
      <c r="A2270" s="36"/>
      <c r="B2270" s="36" t="s">
        <v>532</v>
      </c>
      <c r="C2270" s="36" t="s">
        <v>533</v>
      </c>
      <c r="D2270" s="37" t="s">
        <v>520</v>
      </c>
      <c r="E2270" s="38">
        <v>0.06</v>
      </c>
      <c r="F2270" s="35"/>
      <c r="G2270" s="38">
        <v>0.72</v>
      </c>
      <c r="H2270" s="40"/>
      <c r="I2270" s="39"/>
      <c r="J2270" s="40">
        <v>548.96</v>
      </c>
      <c r="K2270" s="36"/>
      <c r="L2270" s="40">
        <v>395.25</v>
      </c>
    </row>
    <row r="2271" spans="1:83" ht="28.5" x14ac:dyDescent="0.2">
      <c r="A2271" s="36"/>
      <c r="B2271" s="36" t="s">
        <v>526</v>
      </c>
      <c r="C2271" s="43" t="s">
        <v>757</v>
      </c>
      <c r="D2271" s="44" t="s">
        <v>517</v>
      </c>
      <c r="E2271" s="45">
        <v>0.06</v>
      </c>
      <c r="F2271" s="46"/>
      <c r="G2271" s="45">
        <v>0.72</v>
      </c>
      <c r="H2271" s="47"/>
      <c r="I2271" s="48"/>
      <c r="J2271" s="47">
        <v>280.08999999999997</v>
      </c>
      <c r="K2271" s="43"/>
      <c r="L2271" s="47">
        <v>201.66</v>
      </c>
      <c r="CE2271">
        <v>1</v>
      </c>
    </row>
    <row r="2272" spans="1:83" ht="15" x14ac:dyDescent="0.2">
      <c r="A2272" s="36"/>
      <c r="B2272" s="36"/>
      <c r="C2272" s="50" t="s">
        <v>759</v>
      </c>
      <c r="D2272" s="37"/>
      <c r="E2272" s="38"/>
      <c r="F2272" s="35"/>
      <c r="G2272" s="38"/>
      <c r="H2272" s="40"/>
      <c r="I2272" s="39"/>
      <c r="J2272" s="40"/>
      <c r="K2272" s="36"/>
      <c r="L2272" s="40">
        <v>31414.25</v>
      </c>
    </row>
    <row r="2273" spans="1:83" ht="14.25" x14ac:dyDescent="0.2">
      <c r="A2273" s="36"/>
      <c r="B2273" s="36"/>
      <c r="C2273" s="36" t="s">
        <v>760</v>
      </c>
      <c r="D2273" s="37"/>
      <c r="E2273" s="38"/>
      <c r="F2273" s="35"/>
      <c r="G2273" s="38"/>
      <c r="H2273" s="40"/>
      <c r="I2273" s="39"/>
      <c r="J2273" s="40"/>
      <c r="K2273" s="36"/>
      <c r="L2273" s="40">
        <v>8153.27</v>
      </c>
    </row>
    <row r="2274" spans="1:83" ht="14.25" x14ac:dyDescent="0.2">
      <c r="A2274" s="36"/>
      <c r="B2274" s="36" t="s">
        <v>6</v>
      </c>
      <c r="C2274" s="36" t="s">
        <v>761</v>
      </c>
      <c r="D2274" s="37" t="s">
        <v>707</v>
      </c>
      <c r="E2274" s="38">
        <v>103</v>
      </c>
      <c r="F2274" s="35"/>
      <c r="G2274" s="38">
        <v>103</v>
      </c>
      <c r="H2274" s="40"/>
      <c r="I2274" s="39"/>
      <c r="J2274" s="40"/>
      <c r="K2274" s="36"/>
      <c r="L2274" s="40">
        <v>8397.8700000000008</v>
      </c>
    </row>
    <row r="2275" spans="1:83" ht="14.25" x14ac:dyDescent="0.2">
      <c r="A2275" s="43"/>
      <c r="B2275" s="43" t="s">
        <v>7</v>
      </c>
      <c r="C2275" s="43" t="s">
        <v>762</v>
      </c>
      <c r="D2275" s="44" t="s">
        <v>707</v>
      </c>
      <c r="E2275" s="45">
        <v>60</v>
      </c>
      <c r="F2275" s="46"/>
      <c r="G2275" s="45">
        <v>60</v>
      </c>
      <c r="H2275" s="47"/>
      <c r="I2275" s="48"/>
      <c r="J2275" s="47"/>
      <c r="K2275" s="43"/>
      <c r="L2275" s="47">
        <v>4891.96</v>
      </c>
    </row>
    <row r="2276" spans="1:83" ht="15" x14ac:dyDescent="0.2">
      <c r="C2276" s="86" t="s">
        <v>763</v>
      </c>
      <c r="D2276" s="86"/>
      <c r="E2276" s="86"/>
      <c r="F2276" s="86"/>
      <c r="G2276" s="86"/>
      <c r="H2276" s="86"/>
      <c r="I2276" s="87">
        <v>3725.34</v>
      </c>
      <c r="J2276" s="87"/>
      <c r="K2276" s="87">
        <v>44704.08</v>
      </c>
      <c r="L2276" s="87"/>
      <c r="AD2276">
        <v>10708.58</v>
      </c>
      <c r="AE2276">
        <v>6238.01</v>
      </c>
      <c r="AN2276" s="49">
        <v>44704.08</v>
      </c>
      <c r="AO2276" s="49">
        <v>23260.98</v>
      </c>
      <c r="AQ2276" t="s">
        <v>764</v>
      </c>
      <c r="AR2276" s="49">
        <v>3934.42</v>
      </c>
      <c r="AT2276" s="49">
        <v>4218.8500000000004</v>
      </c>
      <c r="AV2276" t="s">
        <v>764</v>
      </c>
      <c r="AW2276">
        <v>0</v>
      </c>
      <c r="AZ2276">
        <v>8397.8700000000008</v>
      </c>
      <c r="BA2276">
        <v>4891.96</v>
      </c>
      <c r="CD2276">
        <v>1</v>
      </c>
    </row>
    <row r="2277" spans="1:83" ht="42.75" x14ac:dyDescent="0.2">
      <c r="A2277" s="34" t="s">
        <v>501</v>
      </c>
      <c r="B2277" s="36" t="s">
        <v>914</v>
      </c>
      <c r="C2277" s="36" t="s">
        <v>502</v>
      </c>
      <c r="D2277" s="37" t="s">
        <v>5</v>
      </c>
      <c r="E2277" s="38">
        <v>6</v>
      </c>
      <c r="F2277" s="35"/>
      <c r="G2277" s="38">
        <v>6</v>
      </c>
      <c r="H2277" s="40"/>
      <c r="I2277" s="39"/>
      <c r="J2277" s="40"/>
      <c r="K2277" s="36"/>
      <c r="L2277" s="40"/>
    </row>
    <row r="2278" spans="1:83" ht="15" x14ac:dyDescent="0.2">
      <c r="A2278" s="35"/>
      <c r="B2278" s="38">
        <v>1</v>
      </c>
      <c r="C2278" s="35" t="s">
        <v>754</v>
      </c>
      <c r="D2278" s="37" t="s">
        <v>517</v>
      </c>
      <c r="E2278" s="41"/>
      <c r="F2278" s="38"/>
      <c r="G2278" s="41">
        <v>15.84</v>
      </c>
      <c r="H2278" s="38"/>
      <c r="I2278" s="38"/>
      <c r="J2278" s="38"/>
      <c r="K2278" s="38"/>
      <c r="L2278" s="42">
        <v>4188.25</v>
      </c>
    </row>
    <row r="2279" spans="1:83" ht="28.5" x14ac:dyDescent="0.2">
      <c r="A2279" s="36"/>
      <c r="B2279" s="36" t="s">
        <v>676</v>
      </c>
      <c r="C2279" s="36" t="s">
        <v>677</v>
      </c>
      <c r="D2279" s="37" t="s">
        <v>517</v>
      </c>
      <c r="E2279" s="38">
        <v>2.64</v>
      </c>
      <c r="F2279" s="35"/>
      <c r="G2279" s="38">
        <v>15.84</v>
      </c>
      <c r="H2279" s="40"/>
      <c r="I2279" s="39"/>
      <c r="J2279" s="40">
        <v>264.41000000000003</v>
      </c>
      <c r="K2279" s="36"/>
      <c r="L2279" s="40">
        <v>4188.25</v>
      </c>
    </row>
    <row r="2280" spans="1:83" ht="15" x14ac:dyDescent="0.2">
      <c r="A2280" s="35"/>
      <c r="B2280" s="38">
        <v>2</v>
      </c>
      <c r="C2280" s="35" t="s">
        <v>755</v>
      </c>
      <c r="D2280" s="37"/>
      <c r="E2280" s="41"/>
      <c r="F2280" s="38"/>
      <c r="G2280" s="41"/>
      <c r="H2280" s="38"/>
      <c r="I2280" s="38"/>
      <c r="J2280" s="38"/>
      <c r="K2280" s="38"/>
      <c r="L2280" s="42">
        <v>18160.620000000003</v>
      </c>
    </row>
    <row r="2281" spans="1:83" ht="15" x14ac:dyDescent="0.2">
      <c r="A2281" s="35"/>
      <c r="B2281" s="38"/>
      <c r="C2281" s="35" t="s">
        <v>758</v>
      </c>
      <c r="D2281" s="37" t="s">
        <v>517</v>
      </c>
      <c r="E2281" s="41"/>
      <c r="F2281" s="38"/>
      <c r="G2281" s="41">
        <v>13.74</v>
      </c>
      <c r="H2281" s="38"/>
      <c r="I2281" s="38"/>
      <c r="J2281" s="38"/>
      <c r="K2281" s="38"/>
      <c r="L2281" s="42">
        <v>4209.59</v>
      </c>
      <c r="CE2281">
        <v>1</v>
      </c>
    </row>
    <row r="2282" spans="1:83" ht="42.75" x14ac:dyDescent="0.2">
      <c r="A2282" s="36"/>
      <c r="B2282" s="36" t="s">
        <v>529</v>
      </c>
      <c r="C2282" s="36" t="s">
        <v>530</v>
      </c>
      <c r="D2282" s="37" t="s">
        <v>520</v>
      </c>
      <c r="E2282" s="38">
        <v>1.44</v>
      </c>
      <c r="F2282" s="35"/>
      <c r="G2282" s="38">
        <v>8.64</v>
      </c>
      <c r="H2282" s="40"/>
      <c r="I2282" s="39"/>
      <c r="J2282" s="40">
        <v>1832.19</v>
      </c>
      <c r="K2282" s="36"/>
      <c r="L2282" s="40">
        <v>15830.12</v>
      </c>
    </row>
    <row r="2283" spans="1:83" ht="28.5" x14ac:dyDescent="0.2">
      <c r="A2283" s="36"/>
      <c r="B2283" s="36" t="s">
        <v>531</v>
      </c>
      <c r="C2283" s="36" t="s">
        <v>773</v>
      </c>
      <c r="D2283" s="37" t="s">
        <v>517</v>
      </c>
      <c r="E2283" s="38">
        <v>1.44</v>
      </c>
      <c r="F2283" s="35"/>
      <c r="G2283" s="38">
        <v>8.64</v>
      </c>
      <c r="H2283" s="40"/>
      <c r="I2283" s="39"/>
      <c r="J2283" s="40">
        <v>321.89</v>
      </c>
      <c r="K2283" s="36"/>
      <c r="L2283" s="40">
        <v>2781.13</v>
      </c>
      <c r="CE2283">
        <v>1</v>
      </c>
    </row>
    <row r="2284" spans="1:83" ht="28.5" x14ac:dyDescent="0.2">
      <c r="A2284" s="36"/>
      <c r="B2284" s="36" t="s">
        <v>580</v>
      </c>
      <c r="C2284" s="36" t="s">
        <v>581</v>
      </c>
      <c r="D2284" s="37" t="s">
        <v>520</v>
      </c>
      <c r="E2284" s="38">
        <v>0.72</v>
      </c>
      <c r="F2284" s="35"/>
      <c r="G2284" s="38">
        <v>4.32</v>
      </c>
      <c r="H2284" s="40">
        <v>346.73</v>
      </c>
      <c r="I2284" s="39">
        <v>1.27</v>
      </c>
      <c r="J2284" s="40">
        <v>440.35</v>
      </c>
      <c r="K2284" s="36"/>
      <c r="L2284" s="40">
        <v>1902.31</v>
      </c>
    </row>
    <row r="2285" spans="1:83" ht="28.5" x14ac:dyDescent="0.2">
      <c r="A2285" s="36"/>
      <c r="B2285" s="36" t="s">
        <v>526</v>
      </c>
      <c r="C2285" s="36" t="s">
        <v>757</v>
      </c>
      <c r="D2285" s="37" t="s">
        <v>517</v>
      </c>
      <c r="E2285" s="38">
        <v>0.72</v>
      </c>
      <c r="F2285" s="35"/>
      <c r="G2285" s="38">
        <v>4.32</v>
      </c>
      <c r="H2285" s="40"/>
      <c r="I2285" s="39"/>
      <c r="J2285" s="40">
        <v>280.08999999999997</v>
      </c>
      <c r="K2285" s="36"/>
      <c r="L2285" s="40">
        <v>1209.99</v>
      </c>
      <c r="CE2285">
        <v>1</v>
      </c>
    </row>
    <row r="2286" spans="1:83" ht="28.5" x14ac:dyDescent="0.2">
      <c r="A2286" s="36"/>
      <c r="B2286" s="36" t="s">
        <v>532</v>
      </c>
      <c r="C2286" s="36" t="s">
        <v>533</v>
      </c>
      <c r="D2286" s="37" t="s">
        <v>520</v>
      </c>
      <c r="E2286" s="38">
        <v>0.13</v>
      </c>
      <c r="F2286" s="35"/>
      <c r="G2286" s="38">
        <v>0.78</v>
      </c>
      <c r="H2286" s="40"/>
      <c r="I2286" s="39"/>
      <c r="J2286" s="40">
        <v>548.96</v>
      </c>
      <c r="K2286" s="36"/>
      <c r="L2286" s="40">
        <v>428.19</v>
      </c>
    </row>
    <row r="2287" spans="1:83" ht="28.5" x14ac:dyDescent="0.2">
      <c r="A2287" s="36"/>
      <c r="B2287" s="36" t="s">
        <v>526</v>
      </c>
      <c r="C2287" s="43" t="s">
        <v>757</v>
      </c>
      <c r="D2287" s="44" t="s">
        <v>517</v>
      </c>
      <c r="E2287" s="45">
        <v>0.13</v>
      </c>
      <c r="F2287" s="46"/>
      <c r="G2287" s="45">
        <v>0.78</v>
      </c>
      <c r="H2287" s="47"/>
      <c r="I2287" s="48"/>
      <c r="J2287" s="47">
        <v>280.08999999999997</v>
      </c>
      <c r="K2287" s="43"/>
      <c r="L2287" s="47">
        <v>218.47</v>
      </c>
      <c r="CE2287">
        <v>1</v>
      </c>
    </row>
    <row r="2288" spans="1:83" ht="15" x14ac:dyDescent="0.2">
      <c r="A2288" s="36"/>
      <c r="B2288" s="36"/>
      <c r="C2288" s="50" t="s">
        <v>759</v>
      </c>
      <c r="D2288" s="37"/>
      <c r="E2288" s="38"/>
      <c r="F2288" s="35"/>
      <c r="G2288" s="38"/>
      <c r="H2288" s="40"/>
      <c r="I2288" s="39"/>
      <c r="J2288" s="40"/>
      <c r="K2288" s="36"/>
      <c r="L2288" s="40">
        <v>26558.460000000003</v>
      </c>
    </row>
    <row r="2289" spans="1:83" ht="14.25" x14ac:dyDescent="0.2">
      <c r="A2289" s="36"/>
      <c r="B2289" s="36"/>
      <c r="C2289" s="36" t="s">
        <v>760</v>
      </c>
      <c r="D2289" s="37"/>
      <c r="E2289" s="38"/>
      <c r="F2289" s="35"/>
      <c r="G2289" s="38"/>
      <c r="H2289" s="40"/>
      <c r="I2289" s="39"/>
      <c r="J2289" s="40"/>
      <c r="K2289" s="36"/>
      <c r="L2289" s="40">
        <v>8397.84</v>
      </c>
    </row>
    <row r="2290" spans="1:83" ht="14.25" x14ac:dyDescent="0.2">
      <c r="A2290" s="36"/>
      <c r="B2290" s="36" t="s">
        <v>6</v>
      </c>
      <c r="C2290" s="36" t="s">
        <v>761</v>
      </c>
      <c r="D2290" s="37" t="s">
        <v>707</v>
      </c>
      <c r="E2290" s="38">
        <v>103</v>
      </c>
      <c r="F2290" s="35"/>
      <c r="G2290" s="38">
        <v>103</v>
      </c>
      <c r="H2290" s="40"/>
      <c r="I2290" s="39"/>
      <c r="J2290" s="40"/>
      <c r="K2290" s="36"/>
      <c r="L2290" s="40">
        <v>8649.7800000000007</v>
      </c>
    </row>
    <row r="2291" spans="1:83" ht="14.25" x14ac:dyDescent="0.2">
      <c r="A2291" s="43"/>
      <c r="B2291" s="43" t="s">
        <v>7</v>
      </c>
      <c r="C2291" s="43" t="s">
        <v>762</v>
      </c>
      <c r="D2291" s="44" t="s">
        <v>707</v>
      </c>
      <c r="E2291" s="45">
        <v>60</v>
      </c>
      <c r="F2291" s="46"/>
      <c r="G2291" s="45">
        <v>60</v>
      </c>
      <c r="H2291" s="47"/>
      <c r="I2291" s="48"/>
      <c r="J2291" s="47"/>
      <c r="K2291" s="43"/>
      <c r="L2291" s="47">
        <v>5038.7</v>
      </c>
    </row>
    <row r="2292" spans="1:83" ht="15" x14ac:dyDescent="0.2">
      <c r="C2292" s="86" t="s">
        <v>763</v>
      </c>
      <c r="D2292" s="86"/>
      <c r="E2292" s="86"/>
      <c r="F2292" s="86"/>
      <c r="G2292" s="86"/>
      <c r="H2292" s="86"/>
      <c r="I2292" s="87">
        <v>6707.8233333333337</v>
      </c>
      <c r="J2292" s="87"/>
      <c r="K2292" s="87">
        <v>40246.94</v>
      </c>
      <c r="L2292" s="87"/>
      <c r="AD2292">
        <v>7085.25</v>
      </c>
      <c r="AE2292">
        <v>4127.33</v>
      </c>
      <c r="AN2292" s="49">
        <v>40246.94</v>
      </c>
      <c r="AO2292" s="49">
        <v>18160.620000000003</v>
      </c>
      <c r="AQ2292" t="s">
        <v>764</v>
      </c>
      <c r="AR2292" s="49">
        <v>4188.25</v>
      </c>
      <c r="AT2292" s="49">
        <v>4209.59</v>
      </c>
      <c r="AV2292" t="s">
        <v>764</v>
      </c>
      <c r="AW2292">
        <v>0</v>
      </c>
      <c r="AZ2292">
        <v>8649.7800000000007</v>
      </c>
      <c r="BA2292">
        <v>5038.7</v>
      </c>
      <c r="CD2292">
        <v>1</v>
      </c>
    </row>
    <row r="2293" spans="1:83" ht="28.5" x14ac:dyDescent="0.2">
      <c r="A2293" s="34" t="s">
        <v>503</v>
      </c>
      <c r="B2293" s="36" t="s">
        <v>899</v>
      </c>
      <c r="C2293" s="36" t="s">
        <v>469</v>
      </c>
      <c r="D2293" s="37" t="s">
        <v>5</v>
      </c>
      <c r="E2293" s="38">
        <v>24</v>
      </c>
      <c r="F2293" s="35"/>
      <c r="G2293" s="38">
        <v>24</v>
      </c>
      <c r="H2293" s="40"/>
      <c r="I2293" s="39"/>
      <c r="J2293" s="40"/>
      <c r="K2293" s="36"/>
      <c r="L2293" s="40"/>
    </row>
    <row r="2294" spans="1:83" ht="15" x14ac:dyDescent="0.2">
      <c r="A2294" s="35"/>
      <c r="B2294" s="38">
        <v>1</v>
      </c>
      <c r="C2294" s="35" t="s">
        <v>754</v>
      </c>
      <c r="D2294" s="37" t="s">
        <v>517</v>
      </c>
      <c r="E2294" s="41"/>
      <c r="F2294" s="38"/>
      <c r="G2294" s="41">
        <v>19.440000000000001</v>
      </c>
      <c r="H2294" s="38"/>
      <c r="I2294" s="38"/>
      <c r="J2294" s="38"/>
      <c r="K2294" s="38"/>
      <c r="L2294" s="42">
        <v>5140.13</v>
      </c>
    </row>
    <row r="2295" spans="1:83" ht="28.5" x14ac:dyDescent="0.2">
      <c r="A2295" s="36"/>
      <c r="B2295" s="36" t="s">
        <v>676</v>
      </c>
      <c r="C2295" s="36" t="s">
        <v>677</v>
      </c>
      <c r="D2295" s="37" t="s">
        <v>517</v>
      </c>
      <c r="E2295" s="38">
        <v>0.81</v>
      </c>
      <c r="F2295" s="35"/>
      <c r="G2295" s="38">
        <v>19.440000000000001</v>
      </c>
      <c r="H2295" s="40"/>
      <c r="I2295" s="39"/>
      <c r="J2295" s="40">
        <v>264.41000000000003</v>
      </c>
      <c r="K2295" s="36"/>
      <c r="L2295" s="40">
        <v>5140.13</v>
      </c>
    </row>
    <row r="2296" spans="1:83" ht="15" x14ac:dyDescent="0.2">
      <c r="A2296" s="35"/>
      <c r="B2296" s="38">
        <v>2</v>
      </c>
      <c r="C2296" s="35" t="s">
        <v>755</v>
      </c>
      <c r="D2296" s="37"/>
      <c r="E2296" s="41"/>
      <c r="F2296" s="38"/>
      <c r="G2296" s="41"/>
      <c r="H2296" s="38"/>
      <c r="I2296" s="38"/>
      <c r="J2296" s="38"/>
      <c r="K2296" s="38"/>
      <c r="L2296" s="42">
        <v>19874.93</v>
      </c>
    </row>
    <row r="2297" spans="1:83" ht="15" x14ac:dyDescent="0.2">
      <c r="A2297" s="35"/>
      <c r="B2297" s="38"/>
      <c r="C2297" s="35" t="s">
        <v>758</v>
      </c>
      <c r="D2297" s="37" t="s">
        <v>517</v>
      </c>
      <c r="E2297" s="41"/>
      <c r="F2297" s="38"/>
      <c r="G2297" s="41">
        <v>11.52</v>
      </c>
      <c r="H2297" s="38"/>
      <c r="I2297" s="38"/>
      <c r="J2297" s="38"/>
      <c r="K2297" s="38"/>
      <c r="L2297" s="42">
        <v>3668.0499999999997</v>
      </c>
      <c r="CE2297">
        <v>1</v>
      </c>
    </row>
    <row r="2298" spans="1:83" ht="42.75" x14ac:dyDescent="0.2">
      <c r="A2298" s="36"/>
      <c r="B2298" s="36" t="s">
        <v>529</v>
      </c>
      <c r="C2298" s="36" t="s">
        <v>530</v>
      </c>
      <c r="D2298" s="37" t="s">
        <v>520</v>
      </c>
      <c r="E2298" s="38">
        <v>0.44</v>
      </c>
      <c r="F2298" s="35"/>
      <c r="G2298" s="38">
        <v>10.56</v>
      </c>
      <c r="H2298" s="40"/>
      <c r="I2298" s="39"/>
      <c r="J2298" s="40">
        <v>1832.19</v>
      </c>
      <c r="K2298" s="36"/>
      <c r="L2298" s="40">
        <v>19347.93</v>
      </c>
    </row>
    <row r="2299" spans="1:83" ht="28.5" x14ac:dyDescent="0.2">
      <c r="A2299" s="36"/>
      <c r="B2299" s="36" t="s">
        <v>531</v>
      </c>
      <c r="C2299" s="36" t="s">
        <v>773</v>
      </c>
      <c r="D2299" s="37" t="s">
        <v>517</v>
      </c>
      <c r="E2299" s="38">
        <v>0.44</v>
      </c>
      <c r="F2299" s="35"/>
      <c r="G2299" s="38">
        <v>10.56</v>
      </c>
      <c r="H2299" s="40"/>
      <c r="I2299" s="39"/>
      <c r="J2299" s="40">
        <v>321.89</v>
      </c>
      <c r="K2299" s="36"/>
      <c r="L2299" s="40">
        <v>3399.16</v>
      </c>
      <c r="CE2299">
        <v>1</v>
      </c>
    </row>
    <row r="2300" spans="1:83" ht="28.5" x14ac:dyDescent="0.2">
      <c r="A2300" s="36"/>
      <c r="B2300" s="36" t="s">
        <v>532</v>
      </c>
      <c r="C2300" s="36" t="s">
        <v>533</v>
      </c>
      <c r="D2300" s="37" t="s">
        <v>520</v>
      </c>
      <c r="E2300" s="38">
        <v>0.04</v>
      </c>
      <c r="F2300" s="35"/>
      <c r="G2300" s="38">
        <v>0.96</v>
      </c>
      <c r="H2300" s="40"/>
      <c r="I2300" s="39"/>
      <c r="J2300" s="40">
        <v>548.96</v>
      </c>
      <c r="K2300" s="36"/>
      <c r="L2300" s="40">
        <v>527</v>
      </c>
    </row>
    <row r="2301" spans="1:83" ht="28.5" x14ac:dyDescent="0.2">
      <c r="A2301" s="36"/>
      <c r="B2301" s="36" t="s">
        <v>526</v>
      </c>
      <c r="C2301" s="43" t="s">
        <v>757</v>
      </c>
      <c r="D2301" s="44" t="s">
        <v>517</v>
      </c>
      <c r="E2301" s="45">
        <v>0.04</v>
      </c>
      <c r="F2301" s="46"/>
      <c r="G2301" s="45">
        <v>0.96</v>
      </c>
      <c r="H2301" s="47"/>
      <c r="I2301" s="48"/>
      <c r="J2301" s="47">
        <v>280.08999999999997</v>
      </c>
      <c r="K2301" s="43"/>
      <c r="L2301" s="47">
        <v>268.89</v>
      </c>
      <c r="CE2301">
        <v>1</v>
      </c>
    </row>
    <row r="2302" spans="1:83" ht="15" x14ac:dyDescent="0.2">
      <c r="A2302" s="36"/>
      <c r="B2302" s="36"/>
      <c r="C2302" s="50" t="s">
        <v>759</v>
      </c>
      <c r="D2302" s="37"/>
      <c r="E2302" s="38"/>
      <c r="F2302" s="35"/>
      <c r="G2302" s="38"/>
      <c r="H2302" s="40"/>
      <c r="I2302" s="39"/>
      <c r="J2302" s="40"/>
      <c r="K2302" s="36"/>
      <c r="L2302" s="40">
        <v>28683.11</v>
      </c>
    </row>
    <row r="2303" spans="1:83" ht="14.25" x14ac:dyDescent="0.2">
      <c r="A2303" s="36"/>
      <c r="B2303" s="36"/>
      <c r="C2303" s="36" t="s">
        <v>760</v>
      </c>
      <c r="D2303" s="37"/>
      <c r="E2303" s="38"/>
      <c r="F2303" s="35"/>
      <c r="G2303" s="38"/>
      <c r="H2303" s="40"/>
      <c r="I2303" s="39"/>
      <c r="J2303" s="40"/>
      <c r="K2303" s="36"/>
      <c r="L2303" s="40">
        <v>8808.18</v>
      </c>
    </row>
    <row r="2304" spans="1:83" ht="14.25" x14ac:dyDescent="0.2">
      <c r="A2304" s="36"/>
      <c r="B2304" s="36" t="s">
        <v>6</v>
      </c>
      <c r="C2304" s="36" t="s">
        <v>761</v>
      </c>
      <c r="D2304" s="37" t="s">
        <v>707</v>
      </c>
      <c r="E2304" s="38">
        <v>103</v>
      </c>
      <c r="F2304" s="35"/>
      <c r="G2304" s="38">
        <v>103</v>
      </c>
      <c r="H2304" s="40"/>
      <c r="I2304" s="39"/>
      <c r="J2304" s="40"/>
      <c r="K2304" s="36"/>
      <c r="L2304" s="40">
        <v>9072.43</v>
      </c>
    </row>
    <row r="2305" spans="1:83" ht="14.25" x14ac:dyDescent="0.2">
      <c r="A2305" s="43"/>
      <c r="B2305" s="43" t="s">
        <v>7</v>
      </c>
      <c r="C2305" s="43" t="s">
        <v>762</v>
      </c>
      <c r="D2305" s="44" t="s">
        <v>707</v>
      </c>
      <c r="E2305" s="45">
        <v>60</v>
      </c>
      <c r="F2305" s="46"/>
      <c r="G2305" s="45">
        <v>60</v>
      </c>
      <c r="H2305" s="47"/>
      <c r="I2305" s="48"/>
      <c r="J2305" s="47"/>
      <c r="K2305" s="43"/>
      <c r="L2305" s="47">
        <v>5284.91</v>
      </c>
    </row>
    <row r="2306" spans="1:83" ht="15" x14ac:dyDescent="0.2">
      <c r="C2306" s="86" t="s">
        <v>763</v>
      </c>
      <c r="D2306" s="86"/>
      <c r="E2306" s="86"/>
      <c r="F2306" s="86"/>
      <c r="G2306" s="86"/>
      <c r="H2306" s="86"/>
      <c r="I2306" s="87">
        <v>1793.3520833333339</v>
      </c>
      <c r="J2306" s="87"/>
      <c r="K2306" s="87">
        <v>43040.450000000012</v>
      </c>
      <c r="L2306" s="87"/>
      <c r="AD2306">
        <v>21417.16</v>
      </c>
      <c r="AE2306">
        <v>12476.02</v>
      </c>
      <c r="AN2306" s="49">
        <v>43040.450000000012</v>
      </c>
      <c r="AO2306" s="49">
        <v>19874.93</v>
      </c>
      <c r="AQ2306" t="s">
        <v>764</v>
      </c>
      <c r="AR2306" s="49">
        <v>5140.13</v>
      </c>
      <c r="AT2306" s="49">
        <v>3668.0499999999997</v>
      </c>
      <c r="AV2306" t="s">
        <v>764</v>
      </c>
      <c r="AW2306">
        <v>0</v>
      </c>
      <c r="AZ2306">
        <v>9072.43</v>
      </c>
      <c r="BA2306">
        <v>5284.91</v>
      </c>
      <c r="CD2306">
        <v>1</v>
      </c>
    </row>
    <row r="2307" spans="1:83" ht="28.5" x14ac:dyDescent="0.2">
      <c r="A2307" s="34" t="s">
        <v>504</v>
      </c>
      <c r="B2307" s="36" t="s">
        <v>913</v>
      </c>
      <c r="C2307" s="36" t="s">
        <v>500</v>
      </c>
      <c r="D2307" s="37" t="s">
        <v>5</v>
      </c>
      <c r="E2307" s="38">
        <v>24</v>
      </c>
      <c r="F2307" s="35"/>
      <c r="G2307" s="38">
        <v>24</v>
      </c>
      <c r="H2307" s="40"/>
      <c r="I2307" s="39"/>
      <c r="J2307" s="40"/>
      <c r="K2307" s="36"/>
      <c r="L2307" s="40"/>
    </row>
    <row r="2308" spans="1:83" ht="15" x14ac:dyDescent="0.2">
      <c r="A2308" s="35"/>
      <c r="B2308" s="38">
        <v>1</v>
      </c>
      <c r="C2308" s="35" t="s">
        <v>754</v>
      </c>
      <c r="D2308" s="37" t="s">
        <v>517</v>
      </c>
      <c r="E2308" s="41"/>
      <c r="F2308" s="38"/>
      <c r="G2308" s="41">
        <v>29.76</v>
      </c>
      <c r="H2308" s="38"/>
      <c r="I2308" s="38"/>
      <c r="J2308" s="38"/>
      <c r="K2308" s="38"/>
      <c r="L2308" s="42">
        <v>7868.84</v>
      </c>
    </row>
    <row r="2309" spans="1:83" ht="28.5" x14ac:dyDescent="0.2">
      <c r="A2309" s="36"/>
      <c r="B2309" s="36" t="s">
        <v>676</v>
      </c>
      <c r="C2309" s="36" t="s">
        <v>677</v>
      </c>
      <c r="D2309" s="37" t="s">
        <v>517</v>
      </c>
      <c r="E2309" s="38">
        <v>1.24</v>
      </c>
      <c r="F2309" s="35"/>
      <c r="G2309" s="38">
        <v>29.76</v>
      </c>
      <c r="H2309" s="40"/>
      <c r="I2309" s="39"/>
      <c r="J2309" s="40">
        <v>264.41000000000003</v>
      </c>
      <c r="K2309" s="36"/>
      <c r="L2309" s="40">
        <v>7868.84</v>
      </c>
    </row>
    <row r="2310" spans="1:83" ht="15" x14ac:dyDescent="0.2">
      <c r="A2310" s="35"/>
      <c r="B2310" s="38">
        <v>2</v>
      </c>
      <c r="C2310" s="35" t="s">
        <v>755</v>
      </c>
      <c r="D2310" s="37"/>
      <c r="E2310" s="41"/>
      <c r="F2310" s="38"/>
      <c r="G2310" s="41"/>
      <c r="H2310" s="38"/>
      <c r="I2310" s="38"/>
      <c r="J2310" s="38"/>
      <c r="K2310" s="38"/>
      <c r="L2310" s="42">
        <v>46521.960000000006</v>
      </c>
    </row>
    <row r="2311" spans="1:83" ht="15" x14ac:dyDescent="0.2">
      <c r="A2311" s="35"/>
      <c r="B2311" s="38"/>
      <c r="C2311" s="35" t="s">
        <v>758</v>
      </c>
      <c r="D2311" s="37" t="s">
        <v>517</v>
      </c>
      <c r="E2311" s="41"/>
      <c r="F2311" s="38"/>
      <c r="G2311" s="41">
        <v>26.400000000000002</v>
      </c>
      <c r="H2311" s="38"/>
      <c r="I2311" s="38"/>
      <c r="J2311" s="38"/>
      <c r="K2311" s="38"/>
      <c r="L2311" s="42">
        <v>8437.7000000000007</v>
      </c>
      <c r="CE2311">
        <v>1</v>
      </c>
    </row>
    <row r="2312" spans="1:83" ht="42.75" x14ac:dyDescent="0.2">
      <c r="A2312" s="36"/>
      <c r="B2312" s="36" t="s">
        <v>529</v>
      </c>
      <c r="C2312" s="36" t="s">
        <v>530</v>
      </c>
      <c r="D2312" s="37" t="s">
        <v>520</v>
      </c>
      <c r="E2312" s="38">
        <v>1.04</v>
      </c>
      <c r="F2312" s="35"/>
      <c r="G2312" s="38">
        <v>24.96</v>
      </c>
      <c r="H2312" s="40"/>
      <c r="I2312" s="39"/>
      <c r="J2312" s="40">
        <v>1832.19</v>
      </c>
      <c r="K2312" s="36"/>
      <c r="L2312" s="40">
        <v>45731.46</v>
      </c>
    </row>
    <row r="2313" spans="1:83" ht="28.5" x14ac:dyDescent="0.2">
      <c r="A2313" s="36"/>
      <c r="B2313" s="36" t="s">
        <v>531</v>
      </c>
      <c r="C2313" s="36" t="s">
        <v>773</v>
      </c>
      <c r="D2313" s="37" t="s">
        <v>517</v>
      </c>
      <c r="E2313" s="38">
        <v>1.04</v>
      </c>
      <c r="F2313" s="35"/>
      <c r="G2313" s="38">
        <v>24.96</v>
      </c>
      <c r="H2313" s="40"/>
      <c r="I2313" s="39"/>
      <c r="J2313" s="40">
        <v>321.89</v>
      </c>
      <c r="K2313" s="36"/>
      <c r="L2313" s="40">
        <v>8034.37</v>
      </c>
      <c r="CE2313">
        <v>1</v>
      </c>
    </row>
    <row r="2314" spans="1:83" ht="28.5" x14ac:dyDescent="0.2">
      <c r="A2314" s="36"/>
      <c r="B2314" s="36" t="s">
        <v>532</v>
      </c>
      <c r="C2314" s="36" t="s">
        <v>533</v>
      </c>
      <c r="D2314" s="37" t="s">
        <v>520</v>
      </c>
      <c r="E2314" s="38">
        <v>0.06</v>
      </c>
      <c r="F2314" s="35"/>
      <c r="G2314" s="38">
        <v>1.44</v>
      </c>
      <c r="H2314" s="40"/>
      <c r="I2314" s="39"/>
      <c r="J2314" s="40">
        <v>548.96</v>
      </c>
      <c r="K2314" s="36"/>
      <c r="L2314" s="40">
        <v>790.5</v>
      </c>
    </row>
    <row r="2315" spans="1:83" ht="28.5" x14ac:dyDescent="0.2">
      <c r="A2315" s="36"/>
      <c r="B2315" s="36" t="s">
        <v>526</v>
      </c>
      <c r="C2315" s="43" t="s">
        <v>757</v>
      </c>
      <c r="D2315" s="44" t="s">
        <v>517</v>
      </c>
      <c r="E2315" s="45">
        <v>0.06</v>
      </c>
      <c r="F2315" s="46"/>
      <c r="G2315" s="45">
        <v>1.44</v>
      </c>
      <c r="H2315" s="47"/>
      <c r="I2315" s="48"/>
      <c r="J2315" s="47">
        <v>280.08999999999997</v>
      </c>
      <c r="K2315" s="43"/>
      <c r="L2315" s="47">
        <v>403.33</v>
      </c>
      <c r="CE2315">
        <v>1</v>
      </c>
    </row>
    <row r="2316" spans="1:83" ht="15" x14ac:dyDescent="0.2">
      <c r="A2316" s="36"/>
      <c r="B2316" s="36"/>
      <c r="C2316" s="50" t="s">
        <v>759</v>
      </c>
      <c r="D2316" s="37"/>
      <c r="E2316" s="38"/>
      <c r="F2316" s="35"/>
      <c r="G2316" s="38"/>
      <c r="H2316" s="40"/>
      <c r="I2316" s="39"/>
      <c r="J2316" s="40"/>
      <c r="K2316" s="36"/>
      <c r="L2316" s="40">
        <v>62828.5</v>
      </c>
    </row>
    <row r="2317" spans="1:83" ht="14.25" x14ac:dyDescent="0.2">
      <c r="A2317" s="36"/>
      <c r="B2317" s="36"/>
      <c r="C2317" s="36" t="s">
        <v>760</v>
      </c>
      <c r="D2317" s="37"/>
      <c r="E2317" s="38"/>
      <c r="F2317" s="35"/>
      <c r="G2317" s="38"/>
      <c r="H2317" s="40"/>
      <c r="I2317" s="39"/>
      <c r="J2317" s="40"/>
      <c r="K2317" s="36"/>
      <c r="L2317" s="40">
        <v>16306.54</v>
      </c>
    </row>
    <row r="2318" spans="1:83" ht="14.25" x14ac:dyDescent="0.2">
      <c r="A2318" s="36"/>
      <c r="B2318" s="36" t="s">
        <v>6</v>
      </c>
      <c r="C2318" s="36" t="s">
        <v>761</v>
      </c>
      <c r="D2318" s="37" t="s">
        <v>707</v>
      </c>
      <c r="E2318" s="38">
        <v>103</v>
      </c>
      <c r="F2318" s="35"/>
      <c r="G2318" s="38">
        <v>103</v>
      </c>
      <c r="H2318" s="40"/>
      <c r="I2318" s="39"/>
      <c r="J2318" s="40"/>
      <c r="K2318" s="36"/>
      <c r="L2318" s="40">
        <v>16795.740000000002</v>
      </c>
    </row>
    <row r="2319" spans="1:83" ht="14.25" x14ac:dyDescent="0.2">
      <c r="A2319" s="43"/>
      <c r="B2319" s="43" t="s">
        <v>7</v>
      </c>
      <c r="C2319" s="43" t="s">
        <v>762</v>
      </c>
      <c r="D2319" s="44" t="s">
        <v>707</v>
      </c>
      <c r="E2319" s="45">
        <v>60</v>
      </c>
      <c r="F2319" s="46"/>
      <c r="G2319" s="45">
        <v>60</v>
      </c>
      <c r="H2319" s="47"/>
      <c r="I2319" s="48"/>
      <c r="J2319" s="47"/>
      <c r="K2319" s="43"/>
      <c r="L2319" s="47">
        <v>9783.92</v>
      </c>
    </row>
    <row r="2320" spans="1:83" ht="15" x14ac:dyDescent="0.2">
      <c r="C2320" s="86" t="s">
        <v>763</v>
      </c>
      <c r="D2320" s="86"/>
      <c r="E2320" s="86"/>
      <c r="F2320" s="86"/>
      <c r="G2320" s="86"/>
      <c r="H2320" s="86"/>
      <c r="I2320" s="87">
        <v>3725.34</v>
      </c>
      <c r="J2320" s="87"/>
      <c r="K2320" s="87">
        <v>89408.16</v>
      </c>
      <c r="L2320" s="87"/>
      <c r="AD2320">
        <v>21417.16</v>
      </c>
      <c r="AE2320">
        <v>12476.02</v>
      </c>
      <c r="AN2320" s="49">
        <v>89408.16</v>
      </c>
      <c r="AO2320" s="49">
        <v>46521.960000000006</v>
      </c>
      <c r="AQ2320" t="s">
        <v>764</v>
      </c>
      <c r="AR2320" s="49">
        <v>7868.84</v>
      </c>
      <c r="AT2320" s="49">
        <v>8437.7000000000007</v>
      </c>
      <c r="AV2320" t="s">
        <v>764</v>
      </c>
      <c r="AW2320">
        <v>0</v>
      </c>
      <c r="AZ2320">
        <v>16795.740000000002</v>
      </c>
      <c r="BA2320">
        <v>9783.92</v>
      </c>
      <c r="CD2320">
        <v>1</v>
      </c>
    </row>
    <row r="2321" spans="1:83" ht="78" x14ac:dyDescent="0.2">
      <c r="A2321" s="34" t="s">
        <v>505</v>
      </c>
      <c r="B2321" s="36" t="s">
        <v>900</v>
      </c>
      <c r="C2321" s="36" t="s">
        <v>915</v>
      </c>
      <c r="D2321" s="37" t="s">
        <v>5</v>
      </c>
      <c r="E2321" s="38">
        <v>8</v>
      </c>
      <c r="F2321" s="35"/>
      <c r="G2321" s="38">
        <v>8</v>
      </c>
      <c r="H2321" s="40"/>
      <c r="I2321" s="39"/>
      <c r="J2321" s="40"/>
      <c r="K2321" s="36"/>
      <c r="L2321" s="40"/>
    </row>
    <row r="2322" spans="1:83" ht="15" x14ac:dyDescent="0.2">
      <c r="A2322" s="35"/>
      <c r="B2322" s="38">
        <v>1</v>
      </c>
      <c r="C2322" s="35" t="s">
        <v>754</v>
      </c>
      <c r="D2322" s="37" t="s">
        <v>517</v>
      </c>
      <c r="E2322" s="41"/>
      <c r="F2322" s="38"/>
      <c r="G2322" s="41">
        <v>1.68</v>
      </c>
      <c r="H2322" s="38"/>
      <c r="I2322" s="38"/>
      <c r="J2322" s="38"/>
      <c r="K2322" s="38"/>
      <c r="L2322" s="42">
        <v>449.48</v>
      </c>
    </row>
    <row r="2323" spans="1:83" ht="28.5" x14ac:dyDescent="0.2">
      <c r="A2323" s="36"/>
      <c r="B2323" s="36" t="s">
        <v>592</v>
      </c>
      <c r="C2323" s="36" t="s">
        <v>593</v>
      </c>
      <c r="D2323" s="37" t="s">
        <v>517</v>
      </c>
      <c r="E2323" s="38">
        <v>0.35</v>
      </c>
      <c r="F2323" s="35">
        <v>0.6</v>
      </c>
      <c r="G2323" s="38">
        <v>1.68</v>
      </c>
      <c r="H2323" s="40"/>
      <c r="I2323" s="39"/>
      <c r="J2323" s="40">
        <v>267.55</v>
      </c>
      <c r="K2323" s="36"/>
      <c r="L2323" s="40">
        <v>449.48</v>
      </c>
    </row>
    <row r="2324" spans="1:83" ht="15" x14ac:dyDescent="0.2">
      <c r="A2324" s="35"/>
      <c r="B2324" s="38">
        <v>2</v>
      </c>
      <c r="C2324" s="35" t="s">
        <v>755</v>
      </c>
      <c r="D2324" s="37"/>
      <c r="E2324" s="41"/>
      <c r="F2324" s="38"/>
      <c r="G2324" s="41"/>
      <c r="H2324" s="38"/>
      <c r="I2324" s="38"/>
      <c r="J2324" s="38"/>
      <c r="K2324" s="38"/>
      <c r="L2324" s="42">
        <v>1067.4199999999998</v>
      </c>
    </row>
    <row r="2325" spans="1:83" ht="15" x14ac:dyDescent="0.2">
      <c r="A2325" s="35"/>
      <c r="B2325" s="38"/>
      <c r="C2325" s="35" t="s">
        <v>758</v>
      </c>
      <c r="D2325" s="37" t="s">
        <v>517</v>
      </c>
      <c r="E2325" s="41"/>
      <c r="F2325" s="38"/>
      <c r="G2325" s="41">
        <v>0.72</v>
      </c>
      <c r="H2325" s="38"/>
      <c r="I2325" s="38"/>
      <c r="J2325" s="38"/>
      <c r="K2325" s="38"/>
      <c r="L2325" s="42">
        <v>270.89</v>
      </c>
      <c r="CE2325">
        <v>1</v>
      </c>
    </row>
    <row r="2326" spans="1:83" ht="28.5" x14ac:dyDescent="0.2">
      <c r="A2326" s="36"/>
      <c r="B2326" s="36" t="s">
        <v>518</v>
      </c>
      <c r="C2326" s="36" t="s">
        <v>519</v>
      </c>
      <c r="D2326" s="37" t="s">
        <v>520</v>
      </c>
      <c r="E2326" s="38">
        <v>0.15</v>
      </c>
      <c r="F2326" s="35">
        <v>0.6</v>
      </c>
      <c r="G2326" s="38">
        <v>0.72</v>
      </c>
      <c r="H2326" s="40"/>
      <c r="I2326" s="39"/>
      <c r="J2326" s="40">
        <v>1482.53</v>
      </c>
      <c r="K2326" s="36"/>
      <c r="L2326" s="40">
        <v>1067.42</v>
      </c>
    </row>
    <row r="2327" spans="1:83" ht="28.5" x14ac:dyDescent="0.2">
      <c r="A2327" s="36"/>
      <c r="B2327" s="36" t="s">
        <v>521</v>
      </c>
      <c r="C2327" s="43" t="s">
        <v>756</v>
      </c>
      <c r="D2327" s="44" t="s">
        <v>517</v>
      </c>
      <c r="E2327" s="45">
        <v>0.15</v>
      </c>
      <c r="F2327" s="46">
        <v>0.6</v>
      </c>
      <c r="G2327" s="45">
        <v>0.72</v>
      </c>
      <c r="H2327" s="47"/>
      <c r="I2327" s="48"/>
      <c r="J2327" s="47">
        <v>376.24</v>
      </c>
      <c r="K2327" s="43"/>
      <c r="L2327" s="47">
        <v>270.89</v>
      </c>
      <c r="CE2327">
        <v>1</v>
      </c>
    </row>
    <row r="2328" spans="1:83" ht="15" x14ac:dyDescent="0.2">
      <c r="A2328" s="36"/>
      <c r="B2328" s="36"/>
      <c r="C2328" s="50" t="s">
        <v>759</v>
      </c>
      <c r="D2328" s="37"/>
      <c r="E2328" s="38"/>
      <c r="F2328" s="35"/>
      <c r="G2328" s="38"/>
      <c r="H2328" s="40"/>
      <c r="I2328" s="39"/>
      <c r="J2328" s="40"/>
      <c r="K2328" s="36"/>
      <c r="L2328" s="40">
        <v>1787.79</v>
      </c>
    </row>
    <row r="2329" spans="1:83" ht="14.25" x14ac:dyDescent="0.2">
      <c r="A2329" s="36"/>
      <c r="B2329" s="36"/>
      <c r="C2329" s="36" t="s">
        <v>760</v>
      </c>
      <c r="D2329" s="37"/>
      <c r="E2329" s="38"/>
      <c r="F2329" s="35"/>
      <c r="G2329" s="38"/>
      <c r="H2329" s="40"/>
      <c r="I2329" s="39"/>
      <c r="J2329" s="40"/>
      <c r="K2329" s="36"/>
      <c r="L2329" s="40">
        <v>720.37</v>
      </c>
    </row>
    <row r="2330" spans="1:83" ht="28.5" x14ac:dyDescent="0.2">
      <c r="A2330" s="36"/>
      <c r="B2330" s="36" t="s">
        <v>112</v>
      </c>
      <c r="C2330" s="36" t="s">
        <v>805</v>
      </c>
      <c r="D2330" s="37" t="s">
        <v>707</v>
      </c>
      <c r="E2330" s="38">
        <v>97</v>
      </c>
      <c r="F2330" s="35"/>
      <c r="G2330" s="38">
        <v>97</v>
      </c>
      <c r="H2330" s="40"/>
      <c r="I2330" s="39"/>
      <c r="J2330" s="40"/>
      <c r="K2330" s="36"/>
      <c r="L2330" s="40">
        <v>698.76</v>
      </c>
    </row>
    <row r="2331" spans="1:83" ht="28.5" x14ac:dyDescent="0.2">
      <c r="A2331" s="43"/>
      <c r="B2331" s="43" t="s">
        <v>113</v>
      </c>
      <c r="C2331" s="43" t="s">
        <v>806</v>
      </c>
      <c r="D2331" s="44" t="s">
        <v>707</v>
      </c>
      <c r="E2331" s="45">
        <v>51</v>
      </c>
      <c r="F2331" s="46"/>
      <c r="G2331" s="45">
        <v>51</v>
      </c>
      <c r="H2331" s="47"/>
      <c r="I2331" s="48"/>
      <c r="J2331" s="47"/>
      <c r="K2331" s="43"/>
      <c r="L2331" s="47">
        <v>367.39</v>
      </c>
    </row>
    <row r="2332" spans="1:83" ht="15" x14ac:dyDescent="0.2">
      <c r="C2332" s="86" t="s">
        <v>763</v>
      </c>
      <c r="D2332" s="86"/>
      <c r="E2332" s="86"/>
      <c r="F2332" s="86"/>
      <c r="G2332" s="86"/>
      <c r="H2332" s="86"/>
      <c r="I2332" s="87">
        <v>356.74249999999995</v>
      </c>
      <c r="J2332" s="87"/>
      <c r="K2332" s="87">
        <v>2853.9399999999996</v>
      </c>
      <c r="L2332" s="87"/>
      <c r="AD2332">
        <v>4995.8100000000004</v>
      </c>
      <c r="AE2332">
        <v>2626.66</v>
      </c>
      <c r="AN2332" s="49">
        <v>2853.9399999999996</v>
      </c>
      <c r="AO2332" s="49">
        <v>1067.4199999999998</v>
      </c>
      <c r="AQ2332" t="s">
        <v>764</v>
      </c>
      <c r="AR2332" s="49">
        <v>449.48</v>
      </c>
      <c r="AT2332" s="49">
        <v>270.89</v>
      </c>
      <c r="AV2332" t="s">
        <v>764</v>
      </c>
      <c r="AW2332">
        <v>0</v>
      </c>
      <c r="AZ2332">
        <v>698.76</v>
      </c>
      <c r="BA2332">
        <v>367.39</v>
      </c>
      <c r="CD2332">
        <v>2</v>
      </c>
    </row>
    <row r="2333" spans="1:83" ht="78" x14ac:dyDescent="0.2">
      <c r="A2333" s="34" t="s">
        <v>506</v>
      </c>
      <c r="B2333" s="36" t="s">
        <v>916</v>
      </c>
      <c r="C2333" s="36" t="s">
        <v>917</v>
      </c>
      <c r="D2333" s="37" t="s">
        <v>117</v>
      </c>
      <c r="E2333" s="38">
        <v>7.9699999999999993E-2</v>
      </c>
      <c r="F2333" s="35"/>
      <c r="G2333" s="38">
        <v>7.9699999999999993E-2</v>
      </c>
      <c r="H2333" s="40"/>
      <c r="I2333" s="39"/>
      <c r="J2333" s="40"/>
      <c r="K2333" s="36"/>
      <c r="L2333" s="40"/>
    </row>
    <row r="2334" spans="1:83" ht="15" x14ac:dyDescent="0.2">
      <c r="A2334" s="35"/>
      <c r="B2334" s="38">
        <v>1</v>
      </c>
      <c r="C2334" s="35" t="s">
        <v>754</v>
      </c>
      <c r="D2334" s="37" t="s">
        <v>517</v>
      </c>
      <c r="E2334" s="41"/>
      <c r="F2334" s="38"/>
      <c r="G2334" s="41">
        <v>2.5631520000000001</v>
      </c>
      <c r="H2334" s="38"/>
      <c r="I2334" s="38"/>
      <c r="J2334" s="38"/>
      <c r="K2334" s="38"/>
      <c r="L2334" s="42">
        <v>717.91</v>
      </c>
    </row>
    <row r="2335" spans="1:83" ht="28.5" x14ac:dyDescent="0.2">
      <c r="A2335" s="36"/>
      <c r="B2335" s="36" t="s">
        <v>560</v>
      </c>
      <c r="C2335" s="36" t="s">
        <v>561</v>
      </c>
      <c r="D2335" s="37" t="s">
        <v>517</v>
      </c>
      <c r="E2335" s="38">
        <v>53.6</v>
      </c>
      <c r="F2335" s="35">
        <v>0.6</v>
      </c>
      <c r="G2335" s="38">
        <v>2.5631520000000001</v>
      </c>
      <c r="H2335" s="40"/>
      <c r="I2335" s="39"/>
      <c r="J2335" s="40">
        <v>280.08999999999997</v>
      </c>
      <c r="K2335" s="36"/>
      <c r="L2335" s="40">
        <v>717.91</v>
      </c>
    </row>
    <row r="2336" spans="1:83" ht="15" x14ac:dyDescent="0.2">
      <c r="A2336" s="35"/>
      <c r="B2336" s="38">
        <v>2</v>
      </c>
      <c r="C2336" s="35" t="s">
        <v>755</v>
      </c>
      <c r="D2336" s="37"/>
      <c r="E2336" s="41"/>
      <c r="F2336" s="38"/>
      <c r="G2336" s="41"/>
      <c r="H2336" s="38"/>
      <c r="I2336" s="38"/>
      <c r="J2336" s="38"/>
      <c r="K2336" s="38"/>
      <c r="L2336" s="42">
        <v>170.01999999999998</v>
      </c>
    </row>
    <row r="2337" spans="1:83" ht="15" x14ac:dyDescent="0.2">
      <c r="A2337" s="35"/>
      <c r="B2337" s="38"/>
      <c r="C2337" s="35" t="s">
        <v>758</v>
      </c>
      <c r="D2337" s="37" t="s">
        <v>517</v>
      </c>
      <c r="E2337" s="41"/>
      <c r="F2337" s="38"/>
      <c r="G2337" s="41">
        <v>0.77803139999999993</v>
      </c>
      <c r="H2337" s="38"/>
      <c r="I2337" s="38"/>
      <c r="J2337" s="38"/>
      <c r="K2337" s="38"/>
      <c r="L2337" s="42">
        <v>50.22</v>
      </c>
      <c r="CE2337">
        <v>1</v>
      </c>
    </row>
    <row r="2338" spans="1:83" ht="28.5" x14ac:dyDescent="0.2">
      <c r="A2338" s="36"/>
      <c r="B2338" s="36" t="s">
        <v>518</v>
      </c>
      <c r="C2338" s="36" t="s">
        <v>519</v>
      </c>
      <c r="D2338" s="37" t="s">
        <v>520</v>
      </c>
      <c r="E2338" s="38">
        <v>1.6</v>
      </c>
      <c r="F2338" s="35">
        <v>0.6</v>
      </c>
      <c r="G2338" s="38">
        <v>7.6511999999999997E-2</v>
      </c>
      <c r="H2338" s="40"/>
      <c r="I2338" s="39"/>
      <c r="J2338" s="40">
        <v>1482.53</v>
      </c>
      <c r="K2338" s="36"/>
      <c r="L2338" s="40">
        <v>113.43</v>
      </c>
    </row>
    <row r="2339" spans="1:83" ht="28.5" x14ac:dyDescent="0.2">
      <c r="A2339" s="36"/>
      <c r="B2339" s="36" t="s">
        <v>521</v>
      </c>
      <c r="C2339" s="36" t="s">
        <v>756</v>
      </c>
      <c r="D2339" s="37" t="s">
        <v>517</v>
      </c>
      <c r="E2339" s="38">
        <v>1.6</v>
      </c>
      <c r="F2339" s="35">
        <v>0.6</v>
      </c>
      <c r="G2339" s="38">
        <v>7.6511999999999997E-2</v>
      </c>
      <c r="H2339" s="40"/>
      <c r="I2339" s="39"/>
      <c r="J2339" s="40">
        <v>376.24</v>
      </c>
      <c r="K2339" s="36"/>
      <c r="L2339" s="40">
        <v>28.79</v>
      </c>
      <c r="CE2339">
        <v>1</v>
      </c>
    </row>
    <row r="2340" spans="1:83" ht="28.5" x14ac:dyDescent="0.2">
      <c r="A2340" s="36"/>
      <c r="B2340" s="36" t="s">
        <v>532</v>
      </c>
      <c r="C2340" s="36" t="s">
        <v>533</v>
      </c>
      <c r="D2340" s="37" t="s">
        <v>520</v>
      </c>
      <c r="E2340" s="38">
        <v>1.6</v>
      </c>
      <c r="F2340" s="35">
        <v>0.6</v>
      </c>
      <c r="G2340" s="38">
        <v>7.6511999999999997E-2</v>
      </c>
      <c r="H2340" s="40"/>
      <c r="I2340" s="39"/>
      <c r="J2340" s="40">
        <v>548.96</v>
      </c>
      <c r="K2340" s="36"/>
      <c r="L2340" s="40">
        <v>42</v>
      </c>
    </row>
    <row r="2341" spans="1:83" ht="28.5" x14ac:dyDescent="0.2">
      <c r="A2341" s="36"/>
      <c r="B2341" s="36" t="s">
        <v>526</v>
      </c>
      <c r="C2341" s="36" t="s">
        <v>757</v>
      </c>
      <c r="D2341" s="37" t="s">
        <v>517</v>
      </c>
      <c r="E2341" s="38">
        <v>1.6</v>
      </c>
      <c r="F2341" s="35">
        <v>0.6</v>
      </c>
      <c r="G2341" s="38">
        <v>7.6511999999999997E-2</v>
      </c>
      <c r="H2341" s="40"/>
      <c r="I2341" s="39"/>
      <c r="J2341" s="40">
        <v>280.08999999999997</v>
      </c>
      <c r="K2341" s="36"/>
      <c r="L2341" s="40">
        <v>21.43</v>
      </c>
      <c r="CE2341">
        <v>1</v>
      </c>
    </row>
    <row r="2342" spans="1:83" ht="42.75" x14ac:dyDescent="0.2">
      <c r="A2342" s="36"/>
      <c r="B2342" s="36" t="s">
        <v>572</v>
      </c>
      <c r="C2342" s="36" t="s">
        <v>573</v>
      </c>
      <c r="D2342" s="37" t="s">
        <v>520</v>
      </c>
      <c r="E2342" s="38">
        <v>13.07</v>
      </c>
      <c r="F2342" s="35">
        <v>0.6</v>
      </c>
      <c r="G2342" s="38">
        <v>0.62500739999999999</v>
      </c>
      <c r="H2342" s="40"/>
      <c r="I2342" s="39"/>
      <c r="J2342" s="40">
        <v>23.34</v>
      </c>
      <c r="K2342" s="36"/>
      <c r="L2342" s="40">
        <v>14.59</v>
      </c>
    </row>
    <row r="2343" spans="1:83" ht="15" x14ac:dyDescent="0.2">
      <c r="A2343" s="35"/>
      <c r="B2343" s="38">
        <v>4</v>
      </c>
      <c r="C2343" s="35" t="s">
        <v>774</v>
      </c>
      <c r="D2343" s="37"/>
      <c r="E2343" s="41"/>
      <c r="F2343" s="38"/>
      <c r="G2343" s="41"/>
      <c r="H2343" s="38"/>
      <c r="I2343" s="38"/>
      <c r="J2343" s="38"/>
      <c r="K2343" s="38"/>
      <c r="L2343" s="42">
        <v>0</v>
      </c>
    </row>
    <row r="2344" spans="1:83" ht="57" x14ac:dyDescent="0.2">
      <c r="A2344" s="36"/>
      <c r="B2344" s="36" t="s">
        <v>558</v>
      </c>
      <c r="C2344" s="36" t="s">
        <v>559</v>
      </c>
      <c r="D2344" s="37" t="s">
        <v>258</v>
      </c>
      <c r="E2344" s="38">
        <v>4.2</v>
      </c>
      <c r="F2344" s="35">
        <v>0</v>
      </c>
      <c r="G2344" s="38">
        <v>0</v>
      </c>
      <c r="H2344" s="40">
        <v>155.63</v>
      </c>
      <c r="I2344" s="39">
        <v>1.02</v>
      </c>
      <c r="J2344" s="40">
        <v>158.74</v>
      </c>
      <c r="K2344" s="36"/>
      <c r="L2344" s="40">
        <v>0</v>
      </c>
    </row>
    <row r="2345" spans="1:83" ht="28.5" x14ac:dyDescent="0.2">
      <c r="A2345" s="36"/>
      <c r="B2345" s="36" t="s">
        <v>697</v>
      </c>
      <c r="C2345" s="36" t="s">
        <v>698</v>
      </c>
      <c r="D2345" s="37" t="s">
        <v>258</v>
      </c>
      <c r="E2345" s="38">
        <v>27</v>
      </c>
      <c r="F2345" s="35">
        <v>0</v>
      </c>
      <c r="G2345" s="38">
        <v>0</v>
      </c>
      <c r="H2345" s="40">
        <v>174.93</v>
      </c>
      <c r="I2345" s="39">
        <v>1.1299999999999999</v>
      </c>
      <c r="J2345" s="40">
        <v>197.67</v>
      </c>
      <c r="K2345" s="36"/>
      <c r="L2345" s="40">
        <v>0</v>
      </c>
    </row>
    <row r="2346" spans="1:83" ht="14.25" x14ac:dyDescent="0.2">
      <c r="A2346" s="36"/>
      <c r="B2346" s="36" t="s">
        <v>699</v>
      </c>
      <c r="C2346" s="36" t="s">
        <v>700</v>
      </c>
      <c r="D2346" s="37" t="s">
        <v>130</v>
      </c>
      <c r="E2346" s="38">
        <v>0.8</v>
      </c>
      <c r="F2346" s="35">
        <v>0</v>
      </c>
      <c r="G2346" s="38">
        <v>0</v>
      </c>
      <c r="H2346" s="40">
        <v>237.77</v>
      </c>
      <c r="I2346" s="39">
        <v>1.1299999999999999</v>
      </c>
      <c r="J2346" s="40">
        <v>268.68</v>
      </c>
      <c r="K2346" s="36"/>
      <c r="L2346" s="40">
        <v>0</v>
      </c>
    </row>
    <row r="2347" spans="1:83" ht="28.5" x14ac:dyDescent="0.2">
      <c r="A2347" s="36"/>
      <c r="B2347" s="36" t="s">
        <v>701</v>
      </c>
      <c r="C2347" s="36" t="s">
        <v>702</v>
      </c>
      <c r="D2347" s="37" t="s">
        <v>219</v>
      </c>
      <c r="E2347" s="38">
        <v>0.15</v>
      </c>
      <c r="F2347" s="35">
        <v>0</v>
      </c>
      <c r="G2347" s="38">
        <v>0</v>
      </c>
      <c r="H2347" s="40">
        <v>565.20000000000005</v>
      </c>
      <c r="I2347" s="39">
        <v>1.1299999999999999</v>
      </c>
      <c r="J2347" s="40">
        <v>638.67999999999995</v>
      </c>
      <c r="K2347" s="36"/>
      <c r="L2347" s="40">
        <v>0</v>
      </c>
    </row>
    <row r="2348" spans="1:83" ht="42.75" x14ac:dyDescent="0.2">
      <c r="A2348" s="36"/>
      <c r="B2348" s="36" t="s">
        <v>703</v>
      </c>
      <c r="C2348" s="36" t="s">
        <v>704</v>
      </c>
      <c r="D2348" s="37" t="s">
        <v>117</v>
      </c>
      <c r="E2348" s="38">
        <v>0.18</v>
      </c>
      <c r="F2348" s="35">
        <v>0</v>
      </c>
      <c r="G2348" s="38">
        <v>0</v>
      </c>
      <c r="H2348" s="40"/>
      <c r="I2348" s="39"/>
      <c r="J2348" s="40">
        <v>6595.94</v>
      </c>
      <c r="K2348" s="36"/>
      <c r="L2348" s="40">
        <v>0</v>
      </c>
    </row>
    <row r="2349" spans="1:83" ht="42.75" x14ac:dyDescent="0.2">
      <c r="A2349" s="36"/>
      <c r="B2349" s="36" t="s">
        <v>705</v>
      </c>
      <c r="C2349" s="43" t="s">
        <v>706</v>
      </c>
      <c r="D2349" s="44" t="s">
        <v>117</v>
      </c>
      <c r="E2349" s="45">
        <v>1</v>
      </c>
      <c r="F2349" s="46">
        <v>0</v>
      </c>
      <c r="G2349" s="45">
        <v>0</v>
      </c>
      <c r="H2349" s="47">
        <v>105278.81</v>
      </c>
      <c r="I2349" s="48">
        <v>1.1100000000000001</v>
      </c>
      <c r="J2349" s="47">
        <v>116859.48</v>
      </c>
      <c r="K2349" s="43"/>
      <c r="L2349" s="47">
        <v>0</v>
      </c>
    </row>
    <row r="2350" spans="1:83" ht="15" x14ac:dyDescent="0.2">
      <c r="A2350" s="36"/>
      <c r="B2350" s="36"/>
      <c r="C2350" s="50" t="s">
        <v>759</v>
      </c>
      <c r="D2350" s="37"/>
      <c r="E2350" s="38"/>
      <c r="F2350" s="35"/>
      <c r="G2350" s="38"/>
      <c r="H2350" s="40"/>
      <c r="I2350" s="39"/>
      <c r="J2350" s="40"/>
      <c r="K2350" s="36"/>
      <c r="L2350" s="40">
        <v>938.15</v>
      </c>
    </row>
    <row r="2351" spans="1:83" ht="14.25" x14ac:dyDescent="0.2">
      <c r="A2351" s="36"/>
      <c r="B2351" s="36"/>
      <c r="C2351" s="36" t="s">
        <v>760</v>
      </c>
      <c r="D2351" s="37"/>
      <c r="E2351" s="38"/>
      <c r="F2351" s="35"/>
      <c r="G2351" s="38"/>
      <c r="H2351" s="40"/>
      <c r="I2351" s="39"/>
      <c r="J2351" s="40"/>
      <c r="K2351" s="36"/>
      <c r="L2351" s="40">
        <v>768.13</v>
      </c>
    </row>
    <row r="2352" spans="1:83" ht="28.5" x14ac:dyDescent="0.2">
      <c r="A2352" s="36"/>
      <c r="B2352" s="36" t="s">
        <v>112</v>
      </c>
      <c r="C2352" s="36" t="s">
        <v>805</v>
      </c>
      <c r="D2352" s="37" t="s">
        <v>707</v>
      </c>
      <c r="E2352" s="38">
        <v>97</v>
      </c>
      <c r="F2352" s="35"/>
      <c r="G2352" s="38">
        <v>97</v>
      </c>
      <c r="H2352" s="40"/>
      <c r="I2352" s="39"/>
      <c r="J2352" s="40"/>
      <c r="K2352" s="36"/>
      <c r="L2352" s="40">
        <v>745.09</v>
      </c>
    </row>
    <row r="2353" spans="1:83" ht="28.5" x14ac:dyDescent="0.2">
      <c r="A2353" s="43"/>
      <c r="B2353" s="43" t="s">
        <v>113</v>
      </c>
      <c r="C2353" s="43" t="s">
        <v>806</v>
      </c>
      <c r="D2353" s="44" t="s">
        <v>707</v>
      </c>
      <c r="E2353" s="45">
        <v>51</v>
      </c>
      <c r="F2353" s="46"/>
      <c r="G2353" s="45">
        <v>51</v>
      </c>
      <c r="H2353" s="47"/>
      <c r="I2353" s="48"/>
      <c r="J2353" s="47"/>
      <c r="K2353" s="43"/>
      <c r="L2353" s="47">
        <v>391.75</v>
      </c>
    </row>
    <row r="2354" spans="1:83" ht="15" x14ac:dyDescent="0.2">
      <c r="C2354" s="86" t="s">
        <v>763</v>
      </c>
      <c r="D2354" s="86"/>
      <c r="E2354" s="86"/>
      <c r="F2354" s="86"/>
      <c r="G2354" s="86"/>
      <c r="H2354" s="86"/>
      <c r="I2354" s="87">
        <v>26035.00627352572</v>
      </c>
      <c r="J2354" s="87"/>
      <c r="K2354" s="87">
        <v>2074.9899999999998</v>
      </c>
      <c r="L2354" s="87"/>
      <c r="AD2354">
        <v>72.39</v>
      </c>
      <c r="AE2354">
        <v>38.06</v>
      </c>
      <c r="AN2354" s="49">
        <v>2074.9899999999998</v>
      </c>
      <c r="AO2354" s="49">
        <v>170.01999999999998</v>
      </c>
      <c r="AQ2354" t="s">
        <v>764</v>
      </c>
      <c r="AR2354" s="49">
        <v>717.91</v>
      </c>
      <c r="AT2354" s="49">
        <v>50.22</v>
      </c>
      <c r="AV2354" t="s">
        <v>764</v>
      </c>
      <c r="AW2354" s="49">
        <v>0</v>
      </c>
      <c r="AZ2354">
        <v>745.09</v>
      </c>
      <c r="BA2354">
        <v>391.75</v>
      </c>
      <c r="CD2354">
        <v>2</v>
      </c>
    </row>
    <row r="2355" spans="1:83" ht="106.5" x14ac:dyDescent="0.2">
      <c r="A2355" s="34" t="s">
        <v>507</v>
      </c>
      <c r="B2355" s="36" t="s">
        <v>903</v>
      </c>
      <c r="C2355" s="36" t="s">
        <v>918</v>
      </c>
      <c r="D2355" s="37" t="s">
        <v>5</v>
      </c>
      <c r="E2355" s="38">
        <v>128</v>
      </c>
      <c r="F2355" s="35"/>
      <c r="G2355" s="38">
        <v>128</v>
      </c>
      <c r="H2355" s="40"/>
      <c r="I2355" s="39"/>
      <c r="J2355" s="40"/>
      <c r="K2355" s="36"/>
      <c r="L2355" s="40"/>
    </row>
    <row r="2356" spans="1:83" ht="15" x14ac:dyDescent="0.2">
      <c r="A2356" s="35"/>
      <c r="B2356" s="38">
        <v>1</v>
      </c>
      <c r="C2356" s="35" t="s">
        <v>754</v>
      </c>
      <c r="D2356" s="37" t="s">
        <v>517</v>
      </c>
      <c r="E2356" s="41"/>
      <c r="F2356" s="38"/>
      <c r="G2356" s="41">
        <v>30.72</v>
      </c>
      <c r="H2356" s="38"/>
      <c r="I2356" s="38"/>
      <c r="J2356" s="38"/>
      <c r="K2356" s="38"/>
      <c r="L2356" s="42">
        <v>8604.36</v>
      </c>
    </row>
    <row r="2357" spans="1:83" ht="28.5" x14ac:dyDescent="0.2">
      <c r="A2357" s="36"/>
      <c r="B2357" s="36" t="s">
        <v>560</v>
      </c>
      <c r="C2357" s="36" t="s">
        <v>561</v>
      </c>
      <c r="D2357" s="37" t="s">
        <v>517</v>
      </c>
      <c r="E2357" s="38">
        <v>0.4</v>
      </c>
      <c r="F2357" s="35">
        <v>0.6</v>
      </c>
      <c r="G2357" s="38">
        <v>30.72</v>
      </c>
      <c r="H2357" s="40"/>
      <c r="I2357" s="39"/>
      <c r="J2357" s="40">
        <v>280.08999999999997</v>
      </c>
      <c r="K2357" s="36"/>
      <c r="L2357" s="40">
        <v>8604.36</v>
      </c>
    </row>
    <row r="2358" spans="1:83" ht="15" x14ac:dyDescent="0.2">
      <c r="A2358" s="35"/>
      <c r="B2358" s="38">
        <v>2</v>
      </c>
      <c r="C2358" s="35" t="s">
        <v>755</v>
      </c>
      <c r="D2358" s="37"/>
      <c r="E2358" s="41"/>
      <c r="F2358" s="38"/>
      <c r="G2358" s="41"/>
      <c r="H2358" s="38"/>
      <c r="I2358" s="38"/>
      <c r="J2358" s="38"/>
      <c r="K2358" s="38"/>
      <c r="L2358" s="42">
        <v>624.06999999999994</v>
      </c>
    </row>
    <row r="2359" spans="1:83" ht="15" x14ac:dyDescent="0.2">
      <c r="A2359" s="35"/>
      <c r="B2359" s="38"/>
      <c r="C2359" s="35" t="s">
        <v>758</v>
      </c>
      <c r="D2359" s="37" t="s">
        <v>517</v>
      </c>
      <c r="E2359" s="41"/>
      <c r="F2359" s="38"/>
      <c r="G2359" s="41">
        <v>0.61439999999999995</v>
      </c>
      <c r="H2359" s="38"/>
      <c r="I2359" s="38"/>
      <c r="J2359" s="38"/>
      <c r="K2359" s="38"/>
      <c r="L2359" s="42">
        <v>201.62</v>
      </c>
      <c r="CE2359">
        <v>1</v>
      </c>
    </row>
    <row r="2360" spans="1:83" ht="28.5" x14ac:dyDescent="0.2">
      <c r="A2360" s="36"/>
      <c r="B2360" s="36" t="s">
        <v>518</v>
      </c>
      <c r="C2360" s="36" t="s">
        <v>519</v>
      </c>
      <c r="D2360" s="37" t="s">
        <v>520</v>
      </c>
      <c r="E2360" s="38">
        <v>4.0000000000000001E-3</v>
      </c>
      <c r="F2360" s="35">
        <v>0.6</v>
      </c>
      <c r="G2360" s="38">
        <v>0.30719999999999997</v>
      </c>
      <c r="H2360" s="40"/>
      <c r="I2360" s="39"/>
      <c r="J2360" s="40">
        <v>1482.53</v>
      </c>
      <c r="K2360" s="36"/>
      <c r="L2360" s="40">
        <v>455.43</v>
      </c>
    </row>
    <row r="2361" spans="1:83" ht="28.5" x14ac:dyDescent="0.2">
      <c r="A2361" s="36"/>
      <c r="B2361" s="36" t="s">
        <v>521</v>
      </c>
      <c r="C2361" s="36" t="s">
        <v>756</v>
      </c>
      <c r="D2361" s="37" t="s">
        <v>517</v>
      </c>
      <c r="E2361" s="38">
        <v>4.0000000000000001E-3</v>
      </c>
      <c r="F2361" s="35">
        <v>0.6</v>
      </c>
      <c r="G2361" s="38">
        <v>0.30719999999999997</v>
      </c>
      <c r="H2361" s="40"/>
      <c r="I2361" s="39"/>
      <c r="J2361" s="40">
        <v>376.24</v>
      </c>
      <c r="K2361" s="36"/>
      <c r="L2361" s="40">
        <v>115.58</v>
      </c>
      <c r="CE2361">
        <v>1</v>
      </c>
    </row>
    <row r="2362" spans="1:83" ht="28.5" x14ac:dyDescent="0.2">
      <c r="A2362" s="36"/>
      <c r="B2362" s="36" t="s">
        <v>532</v>
      </c>
      <c r="C2362" s="36" t="s">
        <v>533</v>
      </c>
      <c r="D2362" s="37" t="s">
        <v>520</v>
      </c>
      <c r="E2362" s="38">
        <v>4.0000000000000001E-3</v>
      </c>
      <c r="F2362" s="35">
        <v>0.6</v>
      </c>
      <c r="G2362" s="38">
        <v>0.30719999999999997</v>
      </c>
      <c r="H2362" s="40"/>
      <c r="I2362" s="39"/>
      <c r="J2362" s="40">
        <v>548.96</v>
      </c>
      <c r="K2362" s="36"/>
      <c r="L2362" s="40">
        <v>168.64</v>
      </c>
    </row>
    <row r="2363" spans="1:83" ht="28.5" x14ac:dyDescent="0.2">
      <c r="A2363" s="36"/>
      <c r="B2363" s="36" t="s">
        <v>526</v>
      </c>
      <c r="C2363" s="36" t="s">
        <v>757</v>
      </c>
      <c r="D2363" s="37" t="s">
        <v>517</v>
      </c>
      <c r="E2363" s="38">
        <v>4.0000000000000001E-3</v>
      </c>
      <c r="F2363" s="35">
        <v>0.6</v>
      </c>
      <c r="G2363" s="38">
        <v>0.30719999999999997</v>
      </c>
      <c r="H2363" s="40"/>
      <c r="I2363" s="39"/>
      <c r="J2363" s="40">
        <v>280.08999999999997</v>
      </c>
      <c r="K2363" s="36"/>
      <c r="L2363" s="40">
        <v>86.04</v>
      </c>
      <c r="CE2363">
        <v>1</v>
      </c>
    </row>
    <row r="2364" spans="1:83" ht="15" x14ac:dyDescent="0.2">
      <c r="A2364" s="35"/>
      <c r="B2364" s="38">
        <v>4</v>
      </c>
      <c r="C2364" s="35" t="s">
        <v>774</v>
      </c>
      <c r="D2364" s="37"/>
      <c r="E2364" s="41"/>
      <c r="F2364" s="38"/>
      <c r="G2364" s="41"/>
      <c r="H2364" s="38"/>
      <c r="I2364" s="38"/>
      <c r="J2364" s="38"/>
      <c r="K2364" s="38"/>
      <c r="L2364" s="42">
        <v>0</v>
      </c>
    </row>
    <row r="2365" spans="1:83" ht="28.5" x14ac:dyDescent="0.2">
      <c r="A2365" s="36"/>
      <c r="B2365" s="36" t="s">
        <v>697</v>
      </c>
      <c r="C2365" s="43" t="s">
        <v>698</v>
      </c>
      <c r="D2365" s="44" t="s">
        <v>258</v>
      </c>
      <c r="E2365" s="45">
        <v>0.08</v>
      </c>
      <c r="F2365" s="46">
        <v>0</v>
      </c>
      <c r="G2365" s="45">
        <v>0</v>
      </c>
      <c r="H2365" s="47">
        <v>174.93</v>
      </c>
      <c r="I2365" s="48">
        <v>1.1299999999999999</v>
      </c>
      <c r="J2365" s="47">
        <v>197.67</v>
      </c>
      <c r="K2365" s="43"/>
      <c r="L2365" s="47">
        <v>0</v>
      </c>
    </row>
    <row r="2366" spans="1:83" ht="15" x14ac:dyDescent="0.2">
      <c r="A2366" s="36"/>
      <c r="B2366" s="36"/>
      <c r="C2366" s="50" t="s">
        <v>759</v>
      </c>
      <c r="D2366" s="37"/>
      <c r="E2366" s="38"/>
      <c r="F2366" s="35"/>
      <c r="G2366" s="38"/>
      <c r="H2366" s="40"/>
      <c r="I2366" s="39"/>
      <c r="J2366" s="40"/>
      <c r="K2366" s="36"/>
      <c r="L2366" s="40">
        <v>9430.0500000000011</v>
      </c>
    </row>
    <row r="2367" spans="1:83" ht="14.25" x14ac:dyDescent="0.2">
      <c r="A2367" s="36"/>
      <c r="B2367" s="36"/>
      <c r="C2367" s="36" t="s">
        <v>760</v>
      </c>
      <c r="D2367" s="37"/>
      <c r="E2367" s="38"/>
      <c r="F2367" s="35"/>
      <c r="G2367" s="38"/>
      <c r="H2367" s="40"/>
      <c r="I2367" s="39"/>
      <c r="J2367" s="40"/>
      <c r="K2367" s="36"/>
      <c r="L2367" s="40">
        <v>8805.9800000000014</v>
      </c>
    </row>
    <row r="2368" spans="1:83" ht="28.5" x14ac:dyDescent="0.2">
      <c r="A2368" s="36"/>
      <c r="B2368" s="36" t="s">
        <v>112</v>
      </c>
      <c r="C2368" s="36" t="s">
        <v>805</v>
      </c>
      <c r="D2368" s="37" t="s">
        <v>707</v>
      </c>
      <c r="E2368" s="38">
        <v>97</v>
      </c>
      <c r="F2368" s="35"/>
      <c r="G2368" s="38">
        <v>97</v>
      </c>
      <c r="H2368" s="40"/>
      <c r="I2368" s="39"/>
      <c r="J2368" s="40"/>
      <c r="K2368" s="36"/>
      <c r="L2368" s="40">
        <v>8541.7999999999993</v>
      </c>
    </row>
    <row r="2369" spans="1:82" ht="28.5" x14ac:dyDescent="0.2">
      <c r="A2369" s="43"/>
      <c r="B2369" s="43" t="s">
        <v>113</v>
      </c>
      <c r="C2369" s="43" t="s">
        <v>806</v>
      </c>
      <c r="D2369" s="44" t="s">
        <v>707</v>
      </c>
      <c r="E2369" s="45">
        <v>51</v>
      </c>
      <c r="F2369" s="46"/>
      <c r="G2369" s="45">
        <v>51</v>
      </c>
      <c r="H2369" s="47"/>
      <c r="I2369" s="48"/>
      <c r="J2369" s="47"/>
      <c r="K2369" s="43"/>
      <c r="L2369" s="47">
        <v>4491.05</v>
      </c>
    </row>
    <row r="2370" spans="1:82" ht="15" x14ac:dyDescent="0.2">
      <c r="C2370" s="86" t="s">
        <v>763</v>
      </c>
      <c r="D2370" s="86"/>
      <c r="E2370" s="86"/>
      <c r="F2370" s="86"/>
      <c r="G2370" s="86"/>
      <c r="H2370" s="86"/>
      <c r="I2370" s="87">
        <v>175.49140624999998</v>
      </c>
      <c r="J2370" s="87"/>
      <c r="K2370" s="87">
        <v>22462.899999999998</v>
      </c>
      <c r="L2370" s="87"/>
      <c r="AD2370">
        <v>116265.91</v>
      </c>
      <c r="AE2370">
        <v>61129.5</v>
      </c>
      <c r="AN2370" s="49">
        <v>22462.899999999998</v>
      </c>
      <c r="AO2370" s="49">
        <v>624.06999999999994</v>
      </c>
      <c r="AQ2370" t="s">
        <v>764</v>
      </c>
      <c r="AR2370" s="49">
        <v>8604.36</v>
      </c>
      <c r="AT2370" s="49">
        <v>201.62</v>
      </c>
      <c r="AV2370" t="s">
        <v>764</v>
      </c>
      <c r="AW2370" s="49">
        <v>0</v>
      </c>
      <c r="AZ2370">
        <v>8541.7999999999993</v>
      </c>
      <c r="BA2370">
        <v>4491.05</v>
      </c>
      <c r="CD2370">
        <v>2</v>
      </c>
    </row>
    <row r="2371" spans="1:82" ht="42.75" x14ac:dyDescent="0.2">
      <c r="A2371" s="51" t="s">
        <v>508</v>
      </c>
      <c r="B2371" s="43" t="s">
        <v>203</v>
      </c>
      <c r="C2371" s="43" t="s">
        <v>204</v>
      </c>
      <c r="D2371" s="44" t="s">
        <v>205</v>
      </c>
      <c r="E2371" s="45">
        <v>14.04</v>
      </c>
      <c r="F2371" s="46"/>
      <c r="G2371" s="45">
        <v>14.04</v>
      </c>
      <c r="H2371" s="47"/>
      <c r="I2371" s="48"/>
      <c r="J2371" s="47">
        <v>252.53</v>
      </c>
      <c r="K2371" s="43"/>
      <c r="L2371" s="47">
        <v>3545.52</v>
      </c>
    </row>
    <row r="2372" spans="1:82" ht="15" x14ac:dyDescent="0.2">
      <c r="C2372" s="86" t="s">
        <v>763</v>
      </c>
      <c r="D2372" s="86"/>
      <c r="E2372" s="86"/>
      <c r="F2372" s="86"/>
      <c r="G2372" s="86"/>
      <c r="H2372" s="86"/>
      <c r="I2372" s="87">
        <v>252.52991452991455</v>
      </c>
      <c r="J2372" s="87"/>
      <c r="K2372" s="87">
        <v>3545.52</v>
      </c>
      <c r="L2372" s="87"/>
      <c r="AD2372">
        <v>0</v>
      </c>
      <c r="AE2372">
        <v>0</v>
      </c>
      <c r="AN2372" s="49">
        <v>3545.52</v>
      </c>
      <c r="AP2372">
        <v>0</v>
      </c>
      <c r="AQ2372" t="s">
        <v>764</v>
      </c>
      <c r="AS2372">
        <v>0</v>
      </c>
      <c r="AU2372">
        <v>0</v>
      </c>
      <c r="AV2372" t="s">
        <v>764</v>
      </c>
      <c r="AZ2372">
        <v>0</v>
      </c>
      <c r="BA2372">
        <v>0</v>
      </c>
      <c r="BB2372" s="49">
        <v>3545.52</v>
      </c>
      <c r="CD2372">
        <v>1</v>
      </c>
    </row>
    <row r="2373" spans="1:82" ht="57" x14ac:dyDescent="0.2">
      <c r="A2373" s="51" t="s">
        <v>509</v>
      </c>
      <c r="B2373" s="43" t="s">
        <v>475</v>
      </c>
      <c r="C2373" s="43" t="s">
        <v>476</v>
      </c>
      <c r="D2373" s="44" t="s">
        <v>205</v>
      </c>
      <c r="E2373" s="45">
        <v>26.4</v>
      </c>
      <c r="F2373" s="46"/>
      <c r="G2373" s="45">
        <v>26.4</v>
      </c>
      <c r="H2373" s="47"/>
      <c r="I2373" s="48"/>
      <c r="J2373" s="47">
        <v>249.18</v>
      </c>
      <c r="K2373" s="43"/>
      <c r="L2373" s="47">
        <v>6578.35</v>
      </c>
    </row>
    <row r="2374" spans="1:82" ht="15" x14ac:dyDescent="0.2">
      <c r="C2374" s="86" t="s">
        <v>763</v>
      </c>
      <c r="D2374" s="86"/>
      <c r="E2374" s="86"/>
      <c r="F2374" s="86"/>
      <c r="G2374" s="86"/>
      <c r="H2374" s="86"/>
      <c r="I2374" s="87">
        <v>249.17992424242428</v>
      </c>
      <c r="J2374" s="87"/>
      <c r="K2374" s="87">
        <v>6578.35</v>
      </c>
      <c r="L2374" s="87"/>
      <c r="AD2374">
        <v>0</v>
      </c>
      <c r="AE2374">
        <v>0</v>
      </c>
      <c r="AN2374" s="49">
        <v>6578.35</v>
      </c>
      <c r="AP2374">
        <v>0</v>
      </c>
      <c r="AQ2374" t="s">
        <v>764</v>
      </c>
      <c r="AS2374">
        <v>0</v>
      </c>
      <c r="AU2374">
        <v>0</v>
      </c>
      <c r="AV2374" t="s">
        <v>764</v>
      </c>
      <c r="AZ2374">
        <v>0</v>
      </c>
      <c r="BA2374">
        <v>0</v>
      </c>
      <c r="BB2374" s="49">
        <v>6578.35</v>
      </c>
      <c r="CD2374">
        <v>1</v>
      </c>
    </row>
    <row r="2375" spans="1:82" ht="128.25" x14ac:dyDescent="0.2">
      <c r="A2375" s="51" t="s">
        <v>510</v>
      </c>
      <c r="B2375" s="43" t="s">
        <v>207</v>
      </c>
      <c r="C2375" s="43" t="s">
        <v>208</v>
      </c>
      <c r="D2375" s="44" t="s">
        <v>205</v>
      </c>
      <c r="E2375" s="45">
        <v>40.44</v>
      </c>
      <c r="F2375" s="46"/>
      <c r="G2375" s="45">
        <v>40.44</v>
      </c>
      <c r="H2375" s="47"/>
      <c r="I2375" s="48"/>
      <c r="J2375" s="47">
        <v>310.2</v>
      </c>
      <c r="K2375" s="43"/>
      <c r="L2375" s="47">
        <v>12544.49</v>
      </c>
    </row>
    <row r="2376" spans="1:82" ht="15" x14ac:dyDescent="0.2">
      <c r="C2376" s="86" t="s">
        <v>763</v>
      </c>
      <c r="D2376" s="86"/>
      <c r="E2376" s="86"/>
      <c r="F2376" s="86"/>
      <c r="G2376" s="86"/>
      <c r="H2376" s="86"/>
      <c r="I2376" s="87">
        <v>310.20004945598419</v>
      </c>
      <c r="J2376" s="87"/>
      <c r="K2376" s="87">
        <v>12544.49</v>
      </c>
      <c r="L2376" s="87"/>
      <c r="AD2376">
        <v>0</v>
      </c>
      <c r="AE2376">
        <v>0</v>
      </c>
      <c r="AN2376" s="49">
        <v>12544.49</v>
      </c>
      <c r="AP2376">
        <v>0</v>
      </c>
      <c r="AQ2376" t="s">
        <v>764</v>
      </c>
      <c r="AS2376">
        <v>0</v>
      </c>
      <c r="AU2376">
        <v>0</v>
      </c>
      <c r="AV2376" t="s">
        <v>764</v>
      </c>
      <c r="AZ2376">
        <v>0</v>
      </c>
      <c r="BA2376">
        <v>0</v>
      </c>
      <c r="BB2376" s="49">
        <v>12544.49</v>
      </c>
      <c r="CD2376">
        <v>1</v>
      </c>
    </row>
    <row r="2377" spans="1:82" ht="42.75" x14ac:dyDescent="0.2">
      <c r="A2377" s="51" t="s">
        <v>511</v>
      </c>
      <c r="B2377" s="43" t="s">
        <v>210</v>
      </c>
      <c r="C2377" s="43" t="s">
        <v>211</v>
      </c>
      <c r="D2377" s="44" t="s">
        <v>205</v>
      </c>
      <c r="E2377" s="45">
        <v>14.04</v>
      </c>
      <c r="F2377" s="46"/>
      <c r="G2377" s="45">
        <v>14.04</v>
      </c>
      <c r="H2377" s="47"/>
      <c r="I2377" s="48"/>
      <c r="J2377" s="47">
        <v>287.01</v>
      </c>
      <c r="K2377" s="43"/>
      <c r="L2377" s="47">
        <v>4029.62</v>
      </c>
    </row>
    <row r="2378" spans="1:82" ht="15" x14ac:dyDescent="0.2">
      <c r="C2378" s="86" t="s">
        <v>763</v>
      </c>
      <c r="D2378" s="86"/>
      <c r="E2378" s="86"/>
      <c r="F2378" s="86"/>
      <c r="G2378" s="86"/>
      <c r="H2378" s="86"/>
      <c r="I2378" s="87">
        <v>287.00997150997154</v>
      </c>
      <c r="J2378" s="87"/>
      <c r="K2378" s="87">
        <v>4029.62</v>
      </c>
      <c r="L2378" s="87"/>
      <c r="AD2378">
        <v>0</v>
      </c>
      <c r="AE2378">
        <v>0</v>
      </c>
      <c r="AN2378" s="49">
        <v>4029.62</v>
      </c>
      <c r="AP2378">
        <v>0</v>
      </c>
      <c r="AQ2378" t="s">
        <v>764</v>
      </c>
      <c r="AS2378">
        <v>0</v>
      </c>
      <c r="AU2378">
        <v>0</v>
      </c>
      <c r="AV2378" t="s">
        <v>764</v>
      </c>
      <c r="AZ2378">
        <v>0</v>
      </c>
      <c r="BA2378">
        <v>0</v>
      </c>
      <c r="BB2378" s="49">
        <v>4029.62</v>
      </c>
      <c r="CD2378">
        <v>1</v>
      </c>
    </row>
    <row r="2379" spans="1:82" ht="57" x14ac:dyDescent="0.2">
      <c r="A2379" s="51" t="s">
        <v>512</v>
      </c>
      <c r="B2379" s="43" t="s">
        <v>479</v>
      </c>
      <c r="C2379" s="43" t="s">
        <v>480</v>
      </c>
      <c r="D2379" s="44" t="s">
        <v>205</v>
      </c>
      <c r="E2379" s="45">
        <v>26.4</v>
      </c>
      <c r="F2379" s="46"/>
      <c r="G2379" s="45">
        <v>26.4</v>
      </c>
      <c r="H2379" s="47"/>
      <c r="I2379" s="48"/>
      <c r="J2379" s="47">
        <v>249.18</v>
      </c>
      <c r="K2379" s="43"/>
      <c r="L2379" s="47">
        <v>6578.35</v>
      </c>
    </row>
    <row r="2380" spans="1:82" ht="15" x14ac:dyDescent="0.2">
      <c r="C2380" s="86" t="s">
        <v>763</v>
      </c>
      <c r="D2380" s="86"/>
      <c r="E2380" s="86"/>
      <c r="F2380" s="86"/>
      <c r="G2380" s="86"/>
      <c r="H2380" s="86"/>
      <c r="I2380" s="87">
        <v>249.17992424242428</v>
      </c>
      <c r="J2380" s="87"/>
      <c r="K2380" s="87">
        <v>6578.35</v>
      </c>
      <c r="L2380" s="87"/>
      <c r="AD2380">
        <v>0</v>
      </c>
      <c r="AE2380">
        <v>0</v>
      </c>
      <c r="AN2380" s="49">
        <v>6578.35</v>
      </c>
      <c r="AP2380">
        <v>0</v>
      </c>
      <c r="AQ2380" t="s">
        <v>764</v>
      </c>
      <c r="AS2380">
        <v>0</v>
      </c>
      <c r="AU2380">
        <v>0</v>
      </c>
      <c r="AV2380" t="s">
        <v>764</v>
      </c>
      <c r="AZ2380">
        <v>0</v>
      </c>
      <c r="BA2380">
        <v>0</v>
      </c>
      <c r="BB2380" s="49">
        <v>6578.35</v>
      </c>
      <c r="CD2380">
        <v>1</v>
      </c>
    </row>
    <row r="2382" spans="1:82" ht="15" x14ac:dyDescent="0.2">
      <c r="A2382" s="67"/>
      <c r="B2382" s="68"/>
      <c r="C2382" s="85" t="s">
        <v>919</v>
      </c>
      <c r="D2382" s="85"/>
      <c r="E2382" s="85"/>
      <c r="F2382" s="85"/>
      <c r="G2382" s="85"/>
      <c r="H2382" s="85"/>
      <c r="I2382" s="69"/>
      <c r="J2382" s="67"/>
      <c r="K2382" s="70"/>
      <c r="L2382" s="69"/>
    </row>
    <row r="2384" spans="1:82" ht="15" x14ac:dyDescent="0.2">
      <c r="A2384" s="64"/>
      <c r="B2384" s="65"/>
      <c r="C2384" s="81" t="s">
        <v>920</v>
      </c>
      <c r="D2384" s="81"/>
      <c r="E2384" s="81"/>
      <c r="F2384" s="81"/>
      <c r="G2384" s="81"/>
      <c r="H2384" s="81"/>
      <c r="I2384" s="42"/>
      <c r="J2384" s="64"/>
      <c r="K2384" s="66"/>
      <c r="L2384" s="42">
        <v>5841958.3899999997</v>
      </c>
    </row>
    <row r="2385" spans="1:12" ht="14.25" x14ac:dyDescent="0.2">
      <c r="A2385" s="32"/>
      <c r="B2385" s="63"/>
      <c r="C2385" s="84" t="s">
        <v>921</v>
      </c>
      <c r="D2385" s="82"/>
      <c r="E2385" s="82"/>
      <c r="F2385" s="82"/>
      <c r="G2385" s="82"/>
      <c r="H2385" s="82"/>
      <c r="I2385" s="40"/>
      <c r="J2385" s="32"/>
      <c r="K2385" s="38"/>
      <c r="L2385" s="40"/>
    </row>
    <row r="2386" spans="1:12" ht="14.25" x14ac:dyDescent="0.2">
      <c r="A2386" s="32"/>
      <c r="B2386" s="63"/>
      <c r="C2386" s="82" t="s">
        <v>922</v>
      </c>
      <c r="D2386" s="82"/>
      <c r="E2386" s="82"/>
      <c r="F2386" s="82"/>
      <c r="G2386" s="82"/>
      <c r="H2386" s="82"/>
      <c r="I2386" s="40"/>
      <c r="J2386" s="32"/>
      <c r="K2386" s="38"/>
      <c r="L2386" s="40">
        <v>4862519.5999999996</v>
      </c>
    </row>
    <row r="2387" spans="1:12" ht="14.25" x14ac:dyDescent="0.2">
      <c r="A2387" s="32"/>
      <c r="B2387" s="63"/>
      <c r="C2387" s="84" t="s">
        <v>921</v>
      </c>
      <c r="D2387" s="82"/>
      <c r="E2387" s="82"/>
      <c r="F2387" s="82"/>
      <c r="G2387" s="82"/>
      <c r="H2387" s="82"/>
      <c r="I2387" s="40"/>
      <c r="J2387" s="32"/>
      <c r="K2387" s="38"/>
      <c r="L2387" s="40"/>
    </row>
    <row r="2388" spans="1:12" ht="14.25" x14ac:dyDescent="0.2">
      <c r="A2388" s="32"/>
      <c r="B2388" s="63"/>
      <c r="C2388" s="82" t="s">
        <v>923</v>
      </c>
      <c r="D2388" s="82"/>
      <c r="E2388" s="82"/>
      <c r="F2388" s="82"/>
      <c r="G2388" s="82"/>
      <c r="H2388" s="82"/>
      <c r="I2388" s="40"/>
      <c r="J2388" s="32"/>
      <c r="K2388" s="38"/>
      <c r="L2388" s="40">
        <v>444591.00000000006</v>
      </c>
    </row>
    <row r="2389" spans="1:12" ht="14.25" hidden="1" x14ac:dyDescent="0.2">
      <c r="A2389" s="32"/>
      <c r="B2389" s="63"/>
      <c r="C2389" s="82" t="s">
        <v>924</v>
      </c>
      <c r="D2389" s="82"/>
      <c r="E2389" s="82"/>
      <c r="F2389" s="82"/>
      <c r="G2389" s="82"/>
      <c r="H2389" s="82"/>
      <c r="I2389" s="40"/>
      <c r="J2389" s="32"/>
      <c r="K2389" s="38"/>
      <c r="L2389" s="40">
        <v>613899.81999999983</v>
      </c>
    </row>
    <row r="2390" spans="1:12" ht="14.25" hidden="1" x14ac:dyDescent="0.2">
      <c r="A2390" s="32"/>
      <c r="B2390" s="63"/>
      <c r="C2390" s="84" t="s">
        <v>925</v>
      </c>
      <c r="D2390" s="82"/>
      <c r="E2390" s="82"/>
      <c r="F2390" s="82"/>
      <c r="G2390" s="82"/>
      <c r="H2390" s="82"/>
      <c r="I2390" s="40"/>
      <c r="J2390" s="32"/>
      <c r="K2390" s="38"/>
      <c r="L2390" s="40"/>
    </row>
    <row r="2391" spans="1:12" ht="14.25" x14ac:dyDescent="0.2">
      <c r="A2391" s="32"/>
      <c r="B2391" s="63"/>
      <c r="C2391" s="82" t="s">
        <v>924</v>
      </c>
      <c r="D2391" s="82"/>
      <c r="E2391" s="82"/>
      <c r="F2391" s="82"/>
      <c r="G2391" s="82"/>
      <c r="H2391" s="82"/>
      <c r="I2391" s="40"/>
      <c r="J2391" s="32"/>
      <c r="K2391" s="38"/>
      <c r="L2391" s="40">
        <v>456589.98999999982</v>
      </c>
    </row>
    <row r="2392" spans="1:12" ht="14.25" hidden="1" x14ac:dyDescent="0.2">
      <c r="A2392" s="32"/>
      <c r="B2392" s="63"/>
      <c r="C2392" s="84" t="s">
        <v>926</v>
      </c>
      <c r="D2392" s="82"/>
      <c r="E2392" s="82"/>
      <c r="F2392" s="82"/>
      <c r="G2392" s="82"/>
      <c r="H2392" s="82"/>
      <c r="I2392" s="40"/>
      <c r="J2392" s="32"/>
      <c r="K2392" s="38"/>
      <c r="L2392" s="40"/>
    </row>
    <row r="2393" spans="1:12" ht="14.25" x14ac:dyDescent="0.2">
      <c r="A2393" s="32"/>
      <c r="B2393" s="63"/>
      <c r="C2393" s="82" t="s">
        <v>935</v>
      </c>
      <c r="D2393" s="82"/>
      <c r="E2393" s="82"/>
      <c r="F2393" s="82"/>
      <c r="G2393" s="82"/>
      <c r="H2393" s="82"/>
      <c r="I2393" s="40"/>
      <c r="J2393" s="32"/>
      <c r="K2393" s="38"/>
      <c r="L2393" s="40">
        <v>157309.82999999996</v>
      </c>
    </row>
    <row r="2394" spans="1:12" ht="14.25" hidden="1" x14ac:dyDescent="0.2">
      <c r="A2394" s="32"/>
      <c r="B2394" s="63"/>
      <c r="C2394" s="82" t="s">
        <v>927</v>
      </c>
      <c r="D2394" s="82"/>
      <c r="E2394" s="82"/>
      <c r="F2394" s="82"/>
      <c r="G2394" s="82"/>
      <c r="H2394" s="82"/>
      <c r="I2394" s="40"/>
      <c r="J2394" s="32"/>
      <c r="K2394" s="38"/>
      <c r="L2394" s="40">
        <v>0</v>
      </c>
    </row>
    <row r="2395" spans="1:12" ht="14.25" x14ac:dyDescent="0.2">
      <c r="A2395" s="32"/>
      <c r="B2395" s="63"/>
      <c r="C2395" s="82" t="s">
        <v>928</v>
      </c>
      <c r="D2395" s="82"/>
      <c r="E2395" s="82"/>
      <c r="F2395" s="82"/>
      <c r="G2395" s="82"/>
      <c r="H2395" s="82"/>
      <c r="I2395" s="40"/>
      <c r="J2395" s="32"/>
      <c r="K2395" s="38"/>
      <c r="L2395" s="40">
        <v>3766202.4099999997</v>
      </c>
    </row>
    <row r="2396" spans="1:12" ht="14.25" x14ac:dyDescent="0.2">
      <c r="A2396" s="32"/>
      <c r="B2396" s="63"/>
      <c r="C2396" s="84" t="s">
        <v>925</v>
      </c>
      <c r="D2396" s="82"/>
      <c r="E2396" s="82"/>
      <c r="F2396" s="82"/>
      <c r="G2396" s="82"/>
      <c r="H2396" s="82"/>
      <c r="I2396" s="40"/>
      <c r="J2396" s="32"/>
      <c r="K2396" s="38"/>
      <c r="L2396" s="40"/>
    </row>
    <row r="2397" spans="1:12" ht="14.25" x14ac:dyDescent="0.2">
      <c r="A2397" s="32"/>
      <c r="B2397" s="63"/>
      <c r="C2397" s="82" t="s">
        <v>929</v>
      </c>
      <c r="D2397" s="82"/>
      <c r="E2397" s="82"/>
      <c r="F2397" s="82"/>
      <c r="G2397" s="82"/>
      <c r="H2397" s="82"/>
      <c r="I2397" s="40"/>
      <c r="J2397" s="32"/>
      <c r="K2397" s="38"/>
      <c r="L2397" s="40">
        <v>3766202.4099999997</v>
      </c>
    </row>
    <row r="2398" spans="1:12" ht="14.25" hidden="1" x14ac:dyDescent="0.2">
      <c r="A2398" s="32"/>
      <c r="B2398" s="63"/>
      <c r="C2398" s="82" t="s">
        <v>930</v>
      </c>
      <c r="D2398" s="82"/>
      <c r="E2398" s="82"/>
      <c r="F2398" s="82"/>
      <c r="G2398" s="82"/>
      <c r="H2398" s="82"/>
      <c r="I2398" s="40"/>
      <c r="J2398" s="32"/>
      <c r="K2398" s="38"/>
      <c r="L2398" s="40">
        <v>0</v>
      </c>
    </row>
    <row r="2399" spans="1:12" ht="14.25" x14ac:dyDescent="0.2">
      <c r="A2399" s="32"/>
      <c r="B2399" s="63"/>
      <c r="C2399" s="82" t="s">
        <v>931</v>
      </c>
      <c r="D2399" s="82"/>
      <c r="E2399" s="82"/>
      <c r="F2399" s="82"/>
      <c r="G2399" s="82"/>
      <c r="H2399" s="82"/>
      <c r="I2399" s="40"/>
      <c r="J2399" s="32"/>
      <c r="K2399" s="38"/>
      <c r="L2399" s="40">
        <v>37826.370000000003</v>
      </c>
    </row>
    <row r="2400" spans="1:12" ht="14.25" x14ac:dyDescent="0.2">
      <c r="A2400" s="32"/>
      <c r="B2400" s="63"/>
      <c r="C2400" s="82" t="s">
        <v>932</v>
      </c>
      <c r="D2400" s="82"/>
      <c r="E2400" s="82"/>
      <c r="F2400" s="82"/>
      <c r="G2400" s="82"/>
      <c r="H2400" s="82"/>
      <c r="I2400" s="40"/>
      <c r="J2400" s="32"/>
      <c r="K2400" s="38"/>
      <c r="L2400" s="40">
        <v>601900.83000000007</v>
      </c>
    </row>
    <row r="2401" spans="1:12" ht="14.25" x14ac:dyDescent="0.2">
      <c r="A2401" s="32"/>
      <c r="B2401" s="63"/>
      <c r="C2401" s="82" t="s">
        <v>933</v>
      </c>
      <c r="D2401" s="82"/>
      <c r="E2401" s="82"/>
      <c r="F2401" s="82"/>
      <c r="G2401" s="82"/>
      <c r="H2401" s="82"/>
      <c r="I2401" s="40"/>
      <c r="J2401" s="32"/>
      <c r="K2401" s="38"/>
      <c r="L2401" s="40">
        <v>619208.92000000004</v>
      </c>
    </row>
    <row r="2402" spans="1:12" ht="14.25" x14ac:dyDescent="0.2">
      <c r="A2402" s="32"/>
      <c r="B2402" s="63"/>
      <c r="C2402" s="82" t="s">
        <v>934</v>
      </c>
      <c r="D2402" s="82"/>
      <c r="E2402" s="82"/>
      <c r="F2402" s="82"/>
      <c r="G2402" s="82"/>
      <c r="H2402" s="82"/>
      <c r="I2402" s="40"/>
      <c r="J2402" s="32"/>
      <c r="K2402" s="38"/>
      <c r="L2402" s="40">
        <v>360229.87000000005</v>
      </c>
    </row>
    <row r="2404" spans="1:12" ht="15" x14ac:dyDescent="0.2">
      <c r="A2404" s="64"/>
      <c r="B2404" s="65"/>
      <c r="C2404" s="81" t="s">
        <v>936</v>
      </c>
      <c r="D2404" s="81"/>
      <c r="E2404" s="81"/>
      <c r="F2404" s="81"/>
      <c r="G2404" s="81"/>
      <c r="H2404" s="81"/>
      <c r="I2404" s="42"/>
      <c r="J2404" s="64"/>
      <c r="K2404" s="66"/>
      <c r="L2404" s="42">
        <v>470120.34000000008</v>
      </c>
    </row>
    <row r="2405" spans="1:12" ht="14.25" x14ac:dyDescent="0.2">
      <c r="A2405" s="32"/>
      <c r="B2405" s="63"/>
      <c r="C2405" s="84" t="s">
        <v>921</v>
      </c>
      <c r="D2405" s="82"/>
      <c r="E2405" s="82"/>
      <c r="F2405" s="82"/>
      <c r="G2405" s="82"/>
      <c r="H2405" s="82"/>
      <c r="I2405" s="40"/>
      <c r="J2405" s="32"/>
      <c r="K2405" s="38"/>
      <c r="L2405" s="40"/>
    </row>
    <row r="2406" spans="1:12" ht="14.25" x14ac:dyDescent="0.2">
      <c r="A2406" s="32"/>
      <c r="B2406" s="63"/>
      <c r="C2406" s="82" t="s">
        <v>922</v>
      </c>
      <c r="D2406" s="82"/>
      <c r="E2406" s="82"/>
      <c r="F2406" s="82"/>
      <c r="G2406" s="82"/>
      <c r="H2406" s="82"/>
      <c r="I2406" s="40"/>
      <c r="J2406" s="32"/>
      <c r="K2406" s="38"/>
      <c r="L2406" s="40">
        <v>381364.96000000008</v>
      </c>
    </row>
    <row r="2407" spans="1:12" ht="14.25" x14ac:dyDescent="0.2">
      <c r="A2407" s="32"/>
      <c r="B2407" s="63"/>
      <c r="C2407" s="84" t="s">
        <v>921</v>
      </c>
      <c r="D2407" s="82"/>
      <c r="E2407" s="82"/>
      <c r="F2407" s="82"/>
      <c r="G2407" s="82"/>
      <c r="H2407" s="82"/>
      <c r="I2407" s="40"/>
      <c r="J2407" s="32"/>
      <c r="K2407" s="38"/>
      <c r="L2407" s="40"/>
    </row>
    <row r="2408" spans="1:12" ht="14.25" x14ac:dyDescent="0.2">
      <c r="A2408" s="32"/>
      <c r="B2408" s="63"/>
      <c r="C2408" s="82" t="s">
        <v>923</v>
      </c>
      <c r="D2408" s="82"/>
      <c r="E2408" s="82"/>
      <c r="F2408" s="82"/>
      <c r="G2408" s="82"/>
      <c r="H2408" s="82"/>
      <c r="I2408" s="40"/>
      <c r="J2408" s="32"/>
      <c r="K2408" s="38"/>
      <c r="L2408" s="40">
        <v>52622.420000000006</v>
      </c>
    </row>
    <row r="2409" spans="1:12" ht="14.25" hidden="1" x14ac:dyDescent="0.2">
      <c r="A2409" s="32"/>
      <c r="B2409" s="63"/>
      <c r="C2409" s="82" t="s">
        <v>924</v>
      </c>
      <c r="D2409" s="82"/>
      <c r="E2409" s="82"/>
      <c r="F2409" s="82"/>
      <c r="G2409" s="82"/>
      <c r="H2409" s="82"/>
      <c r="I2409" s="40"/>
      <c r="J2409" s="32"/>
      <c r="K2409" s="38"/>
      <c r="L2409" s="40">
        <v>35132.619999999995</v>
      </c>
    </row>
    <row r="2410" spans="1:12" ht="14.25" hidden="1" x14ac:dyDescent="0.2">
      <c r="A2410" s="32"/>
      <c r="B2410" s="63"/>
      <c r="C2410" s="84" t="s">
        <v>925</v>
      </c>
      <c r="D2410" s="82"/>
      <c r="E2410" s="82"/>
      <c r="F2410" s="82"/>
      <c r="G2410" s="82"/>
      <c r="H2410" s="82"/>
      <c r="I2410" s="40"/>
      <c r="J2410" s="32"/>
      <c r="K2410" s="38"/>
      <c r="L2410" s="40"/>
    </row>
    <row r="2411" spans="1:12" ht="14.25" x14ac:dyDescent="0.2">
      <c r="A2411" s="32"/>
      <c r="B2411" s="63"/>
      <c r="C2411" s="82" t="s">
        <v>924</v>
      </c>
      <c r="D2411" s="82"/>
      <c r="E2411" s="82"/>
      <c r="F2411" s="82"/>
      <c r="G2411" s="82"/>
      <c r="H2411" s="82"/>
      <c r="I2411" s="40"/>
      <c r="J2411" s="32"/>
      <c r="K2411" s="38"/>
      <c r="L2411" s="40">
        <v>27695.53</v>
      </c>
    </row>
    <row r="2412" spans="1:12" ht="14.25" hidden="1" x14ac:dyDescent="0.2">
      <c r="A2412" s="32"/>
      <c r="B2412" s="63"/>
      <c r="C2412" s="84" t="s">
        <v>926</v>
      </c>
      <c r="D2412" s="82"/>
      <c r="E2412" s="82"/>
      <c r="F2412" s="82"/>
      <c r="G2412" s="82"/>
      <c r="H2412" s="82"/>
      <c r="I2412" s="40"/>
      <c r="J2412" s="32"/>
      <c r="K2412" s="38"/>
      <c r="L2412" s="40"/>
    </row>
    <row r="2413" spans="1:12" ht="14.25" x14ac:dyDescent="0.2">
      <c r="A2413" s="32"/>
      <c r="B2413" s="63"/>
      <c r="C2413" s="82" t="s">
        <v>935</v>
      </c>
      <c r="D2413" s="82"/>
      <c r="E2413" s="82"/>
      <c r="F2413" s="82"/>
      <c r="G2413" s="82"/>
      <c r="H2413" s="82"/>
      <c r="I2413" s="40"/>
      <c r="J2413" s="32"/>
      <c r="K2413" s="38"/>
      <c r="L2413" s="40">
        <v>7437.0899999999992</v>
      </c>
    </row>
    <row r="2414" spans="1:12" ht="14.25" hidden="1" x14ac:dyDescent="0.2">
      <c r="A2414" s="32"/>
      <c r="B2414" s="63"/>
      <c r="C2414" s="82" t="s">
        <v>927</v>
      </c>
      <c r="D2414" s="82"/>
      <c r="E2414" s="82"/>
      <c r="F2414" s="82"/>
      <c r="G2414" s="82"/>
      <c r="H2414" s="82"/>
      <c r="I2414" s="40"/>
      <c r="J2414" s="32"/>
      <c r="K2414" s="38"/>
      <c r="L2414" s="40">
        <v>0</v>
      </c>
    </row>
    <row r="2415" spans="1:12" ht="14.25" x14ac:dyDescent="0.2">
      <c r="A2415" s="32"/>
      <c r="B2415" s="63"/>
      <c r="C2415" s="82" t="s">
        <v>928</v>
      </c>
      <c r="D2415" s="82"/>
      <c r="E2415" s="82"/>
      <c r="F2415" s="82"/>
      <c r="G2415" s="82"/>
      <c r="H2415" s="82"/>
      <c r="I2415" s="40"/>
      <c r="J2415" s="32"/>
      <c r="K2415" s="38"/>
      <c r="L2415" s="40">
        <v>293609.92000000004</v>
      </c>
    </row>
    <row r="2416" spans="1:12" ht="14.25" x14ac:dyDescent="0.2">
      <c r="A2416" s="32"/>
      <c r="B2416" s="63"/>
      <c r="C2416" s="84" t="s">
        <v>925</v>
      </c>
      <c r="D2416" s="82"/>
      <c r="E2416" s="82"/>
      <c r="F2416" s="82"/>
      <c r="G2416" s="82"/>
      <c r="H2416" s="82"/>
      <c r="I2416" s="40"/>
      <c r="J2416" s="32"/>
      <c r="K2416" s="38"/>
      <c r="L2416" s="40"/>
    </row>
    <row r="2417" spans="1:12" ht="14.25" x14ac:dyDescent="0.2">
      <c r="A2417" s="32"/>
      <c r="B2417" s="63"/>
      <c r="C2417" s="82" t="s">
        <v>929</v>
      </c>
      <c r="D2417" s="82"/>
      <c r="E2417" s="82"/>
      <c r="F2417" s="82"/>
      <c r="G2417" s="82"/>
      <c r="H2417" s="82"/>
      <c r="I2417" s="40"/>
      <c r="J2417" s="32"/>
      <c r="K2417" s="38"/>
      <c r="L2417" s="40">
        <v>293609.92000000004</v>
      </c>
    </row>
    <row r="2418" spans="1:12" ht="14.25" hidden="1" x14ac:dyDescent="0.2">
      <c r="A2418" s="32"/>
      <c r="B2418" s="63"/>
      <c r="C2418" s="82" t="s">
        <v>930</v>
      </c>
      <c r="D2418" s="82"/>
      <c r="E2418" s="82"/>
      <c r="F2418" s="82"/>
      <c r="G2418" s="82"/>
      <c r="H2418" s="82"/>
      <c r="I2418" s="40"/>
      <c r="J2418" s="32"/>
      <c r="K2418" s="38"/>
      <c r="L2418" s="40">
        <v>0</v>
      </c>
    </row>
    <row r="2419" spans="1:12" ht="14.25" hidden="1" x14ac:dyDescent="0.2">
      <c r="A2419" s="32"/>
      <c r="B2419" s="63"/>
      <c r="C2419" s="82" t="s">
        <v>931</v>
      </c>
      <c r="D2419" s="82"/>
      <c r="E2419" s="82"/>
      <c r="F2419" s="82"/>
      <c r="G2419" s="82"/>
      <c r="H2419" s="82"/>
      <c r="I2419" s="40"/>
      <c r="J2419" s="32"/>
      <c r="K2419" s="38"/>
      <c r="L2419" s="40">
        <v>0</v>
      </c>
    </row>
    <row r="2420" spans="1:12" ht="14.25" x14ac:dyDescent="0.2">
      <c r="A2420" s="32"/>
      <c r="B2420" s="63"/>
      <c r="C2420" s="82" t="s">
        <v>932</v>
      </c>
      <c r="D2420" s="82"/>
      <c r="E2420" s="82"/>
      <c r="F2420" s="82"/>
      <c r="G2420" s="82"/>
      <c r="H2420" s="82"/>
      <c r="I2420" s="40"/>
      <c r="J2420" s="32"/>
      <c r="K2420" s="38"/>
      <c r="L2420" s="40">
        <v>60059.51</v>
      </c>
    </row>
    <row r="2421" spans="1:12" ht="14.25" x14ac:dyDescent="0.2">
      <c r="A2421" s="32"/>
      <c r="B2421" s="63"/>
      <c r="C2421" s="82" t="s">
        <v>933</v>
      </c>
      <c r="D2421" s="82"/>
      <c r="E2421" s="82"/>
      <c r="F2421" s="82"/>
      <c r="G2421" s="82"/>
      <c r="H2421" s="82"/>
      <c r="I2421" s="40"/>
      <c r="J2421" s="32"/>
      <c r="K2421" s="38"/>
      <c r="L2421" s="40">
        <v>58180.31</v>
      </c>
    </row>
    <row r="2422" spans="1:12" ht="14.25" x14ac:dyDescent="0.2">
      <c r="A2422" s="32"/>
      <c r="B2422" s="63"/>
      <c r="C2422" s="82" t="s">
        <v>934</v>
      </c>
      <c r="D2422" s="82"/>
      <c r="E2422" s="82"/>
      <c r="F2422" s="82"/>
      <c r="G2422" s="82"/>
      <c r="H2422" s="82"/>
      <c r="I2422" s="40"/>
      <c r="J2422" s="32"/>
      <c r="K2422" s="38"/>
      <c r="L2422" s="40">
        <v>30575.07</v>
      </c>
    </row>
    <row r="2424" spans="1:12" ht="15" x14ac:dyDescent="0.2">
      <c r="A2424" s="64"/>
      <c r="B2424" s="65"/>
      <c r="C2424" s="81" t="s">
        <v>937</v>
      </c>
      <c r="D2424" s="81"/>
      <c r="E2424" s="81"/>
      <c r="F2424" s="81"/>
      <c r="G2424" s="81"/>
      <c r="H2424" s="81"/>
      <c r="I2424" s="42"/>
      <c r="J2424" s="64"/>
      <c r="K2424" s="66"/>
      <c r="L2424" s="42">
        <v>412206.72</v>
      </c>
    </row>
    <row r="2425" spans="1:12" ht="14.25" x14ac:dyDescent="0.2">
      <c r="A2425" s="32"/>
      <c r="B2425" s="63"/>
      <c r="C2425" s="84" t="s">
        <v>921</v>
      </c>
      <c r="D2425" s="82"/>
      <c r="E2425" s="82"/>
      <c r="F2425" s="82"/>
      <c r="G2425" s="82"/>
      <c r="H2425" s="82"/>
      <c r="I2425" s="40"/>
      <c r="J2425" s="32"/>
      <c r="K2425" s="38"/>
      <c r="L2425" s="40"/>
    </row>
    <row r="2426" spans="1:12" ht="14.25" x14ac:dyDescent="0.2">
      <c r="A2426" s="32"/>
      <c r="B2426" s="63"/>
      <c r="C2426" s="82" t="s">
        <v>938</v>
      </c>
      <c r="D2426" s="82"/>
      <c r="E2426" s="82"/>
      <c r="F2426" s="82"/>
      <c r="G2426" s="82"/>
      <c r="H2426" s="82"/>
      <c r="I2426" s="40"/>
      <c r="J2426" s="32"/>
      <c r="K2426" s="38"/>
      <c r="L2426" s="40">
        <v>412206.72</v>
      </c>
    </row>
    <row r="2427" spans="1:12" ht="14.25" hidden="1" x14ac:dyDescent="0.2">
      <c r="A2427" s="32"/>
      <c r="B2427" s="63"/>
      <c r="C2427" s="82" t="s">
        <v>939</v>
      </c>
      <c r="D2427" s="82"/>
      <c r="E2427" s="82"/>
      <c r="F2427" s="82"/>
      <c r="G2427" s="82"/>
      <c r="H2427" s="82"/>
      <c r="I2427" s="40"/>
      <c r="J2427" s="32"/>
      <c r="K2427" s="38"/>
      <c r="L2427" s="40">
        <v>0</v>
      </c>
    </row>
    <row r="2429" spans="1:12" ht="15" x14ac:dyDescent="0.2">
      <c r="A2429" s="64"/>
      <c r="B2429" s="65"/>
      <c r="C2429" s="81" t="s">
        <v>940</v>
      </c>
      <c r="D2429" s="81"/>
      <c r="E2429" s="81"/>
      <c r="F2429" s="81"/>
      <c r="G2429" s="81"/>
      <c r="H2429" s="81"/>
      <c r="I2429" s="42"/>
      <c r="J2429" s="64"/>
      <c r="K2429" s="66"/>
      <c r="L2429" s="42">
        <v>31077.059999999998</v>
      </c>
    </row>
    <row r="2430" spans="1:12" ht="14.25" x14ac:dyDescent="0.2">
      <c r="A2430" s="32"/>
      <c r="B2430" s="63"/>
      <c r="C2430" s="84" t="s">
        <v>921</v>
      </c>
      <c r="D2430" s="82"/>
      <c r="E2430" s="82"/>
      <c r="F2430" s="82"/>
      <c r="G2430" s="82"/>
      <c r="H2430" s="82"/>
      <c r="I2430" s="40"/>
      <c r="J2430" s="32"/>
      <c r="K2430" s="38"/>
      <c r="L2430" s="40"/>
    </row>
    <row r="2431" spans="1:12" ht="14.25" hidden="1" x14ac:dyDescent="0.2">
      <c r="A2431" s="32"/>
      <c r="B2431" s="63"/>
      <c r="C2431" s="82" t="s">
        <v>941</v>
      </c>
      <c r="D2431" s="82"/>
      <c r="E2431" s="82"/>
      <c r="F2431" s="82"/>
      <c r="G2431" s="82"/>
      <c r="H2431" s="82"/>
      <c r="I2431" s="40"/>
      <c r="J2431" s="32"/>
      <c r="K2431" s="38"/>
      <c r="L2431" s="40"/>
    </row>
    <row r="2432" spans="1:12" ht="14.25" hidden="1" x14ac:dyDescent="0.2">
      <c r="A2432" s="32"/>
      <c r="B2432" s="63"/>
      <c r="C2432" s="82" t="s">
        <v>942</v>
      </c>
      <c r="D2432" s="82"/>
      <c r="E2432" s="82"/>
      <c r="F2432" s="82"/>
      <c r="G2432" s="82"/>
      <c r="H2432" s="82"/>
      <c r="I2432" s="40"/>
      <c r="J2432" s="32"/>
      <c r="K2432" s="38"/>
      <c r="L2432" s="40">
        <v>0</v>
      </c>
    </row>
    <row r="2433" spans="1:12" ht="14.25" x14ac:dyDescent="0.2">
      <c r="A2433" s="32"/>
      <c r="B2433" s="63"/>
      <c r="C2433" s="82" t="s">
        <v>278</v>
      </c>
      <c r="D2433" s="82"/>
      <c r="E2433" s="82"/>
      <c r="F2433" s="82"/>
      <c r="G2433" s="82"/>
      <c r="H2433" s="82"/>
      <c r="I2433" s="40"/>
      <c r="J2433" s="32"/>
      <c r="K2433" s="38"/>
      <c r="L2433" s="40">
        <v>31077.059999999998</v>
      </c>
    </row>
    <row r="2434" spans="1:12" ht="14.25" x14ac:dyDescent="0.2">
      <c r="A2434" s="32"/>
      <c r="B2434" s="63"/>
      <c r="C2434" s="84" t="s">
        <v>921</v>
      </c>
      <c r="D2434" s="82"/>
      <c r="E2434" s="82"/>
      <c r="F2434" s="82"/>
      <c r="G2434" s="82"/>
      <c r="H2434" s="82"/>
      <c r="I2434" s="40"/>
      <c r="J2434" s="32"/>
      <c r="K2434" s="38"/>
      <c r="L2434" s="40"/>
    </row>
    <row r="2435" spans="1:12" ht="14.25" x14ac:dyDescent="0.2">
      <c r="A2435" s="32"/>
      <c r="B2435" s="63"/>
      <c r="C2435" s="82" t="s">
        <v>922</v>
      </c>
      <c r="D2435" s="82"/>
      <c r="E2435" s="82"/>
      <c r="F2435" s="82"/>
      <c r="G2435" s="82"/>
      <c r="H2435" s="82"/>
      <c r="I2435" s="40"/>
      <c r="J2435" s="32"/>
      <c r="K2435" s="38"/>
      <c r="L2435" s="40">
        <v>14798.599999999999</v>
      </c>
    </row>
    <row r="2436" spans="1:12" ht="14.25" x14ac:dyDescent="0.2">
      <c r="A2436" s="32"/>
      <c r="B2436" s="63"/>
      <c r="C2436" s="84" t="s">
        <v>921</v>
      </c>
      <c r="D2436" s="82"/>
      <c r="E2436" s="82"/>
      <c r="F2436" s="82"/>
      <c r="G2436" s="82"/>
      <c r="H2436" s="82"/>
      <c r="I2436" s="40"/>
      <c r="J2436" s="32"/>
      <c r="K2436" s="38"/>
      <c r="L2436" s="40"/>
    </row>
    <row r="2437" spans="1:12" ht="14.25" x14ac:dyDescent="0.2">
      <c r="A2437" s="32"/>
      <c r="B2437" s="63"/>
      <c r="C2437" s="82" t="s">
        <v>923</v>
      </c>
      <c r="D2437" s="82"/>
      <c r="E2437" s="82"/>
      <c r="F2437" s="82"/>
      <c r="G2437" s="82"/>
      <c r="H2437" s="82"/>
      <c r="I2437" s="40"/>
      <c r="J2437" s="32"/>
      <c r="K2437" s="38"/>
      <c r="L2437" s="40">
        <v>14798.599999999999</v>
      </c>
    </row>
    <row r="2438" spans="1:12" ht="14.25" hidden="1" x14ac:dyDescent="0.2">
      <c r="A2438" s="32"/>
      <c r="B2438" s="63"/>
      <c r="C2438" s="82" t="s">
        <v>924</v>
      </c>
      <c r="D2438" s="82"/>
      <c r="E2438" s="82"/>
      <c r="F2438" s="82"/>
      <c r="G2438" s="82"/>
      <c r="H2438" s="82"/>
      <c r="I2438" s="40"/>
      <c r="J2438" s="32"/>
      <c r="K2438" s="38"/>
      <c r="L2438" s="40">
        <v>0</v>
      </c>
    </row>
    <row r="2439" spans="1:12" ht="14.25" hidden="1" x14ac:dyDescent="0.2">
      <c r="A2439" s="32"/>
      <c r="B2439" s="63"/>
      <c r="C2439" s="84" t="s">
        <v>925</v>
      </c>
      <c r="D2439" s="82"/>
      <c r="E2439" s="82"/>
      <c r="F2439" s="82"/>
      <c r="G2439" s="82"/>
      <c r="H2439" s="82"/>
      <c r="I2439" s="40"/>
      <c r="J2439" s="32"/>
      <c r="K2439" s="38"/>
      <c r="L2439" s="40"/>
    </row>
    <row r="2440" spans="1:12" ht="14.25" hidden="1" x14ac:dyDescent="0.2">
      <c r="A2440" s="32"/>
      <c r="B2440" s="63"/>
      <c r="C2440" s="82" t="s">
        <v>924</v>
      </c>
      <c r="D2440" s="82"/>
      <c r="E2440" s="82"/>
      <c r="F2440" s="82"/>
      <c r="G2440" s="82"/>
      <c r="H2440" s="82"/>
      <c r="I2440" s="40"/>
      <c r="J2440" s="32"/>
      <c r="K2440" s="38"/>
      <c r="L2440" s="40">
        <v>0</v>
      </c>
    </row>
    <row r="2441" spans="1:12" ht="14.25" hidden="1" x14ac:dyDescent="0.2">
      <c r="A2441" s="32"/>
      <c r="B2441" s="63"/>
      <c r="C2441" s="84" t="s">
        <v>926</v>
      </c>
      <c r="D2441" s="82"/>
      <c r="E2441" s="82"/>
      <c r="F2441" s="82"/>
      <c r="G2441" s="82"/>
      <c r="H2441" s="82"/>
      <c r="I2441" s="40"/>
      <c r="J2441" s="32"/>
      <c r="K2441" s="38"/>
      <c r="L2441" s="40"/>
    </row>
    <row r="2442" spans="1:12" ht="14.25" hidden="1" x14ac:dyDescent="0.2">
      <c r="A2442" s="32"/>
      <c r="B2442" s="63"/>
      <c r="C2442" s="82" t="s">
        <v>935</v>
      </c>
      <c r="D2442" s="82"/>
      <c r="E2442" s="82"/>
      <c r="F2442" s="82"/>
      <c r="G2442" s="82"/>
      <c r="H2442" s="82"/>
      <c r="I2442" s="40"/>
      <c r="J2442" s="32"/>
      <c r="K2442" s="38"/>
      <c r="L2442" s="40">
        <v>0</v>
      </c>
    </row>
    <row r="2443" spans="1:12" ht="14.25" hidden="1" x14ac:dyDescent="0.2">
      <c r="A2443" s="32"/>
      <c r="B2443" s="63"/>
      <c r="C2443" s="82" t="s">
        <v>927</v>
      </c>
      <c r="D2443" s="82"/>
      <c r="E2443" s="82"/>
      <c r="F2443" s="82"/>
      <c r="G2443" s="82"/>
      <c r="H2443" s="82"/>
      <c r="I2443" s="40"/>
      <c r="J2443" s="32"/>
      <c r="K2443" s="38"/>
      <c r="L2443" s="40">
        <v>0</v>
      </c>
    </row>
    <row r="2444" spans="1:12" ht="14.25" hidden="1" x14ac:dyDescent="0.2">
      <c r="A2444" s="32"/>
      <c r="B2444" s="63"/>
      <c r="C2444" s="82" t="s">
        <v>928</v>
      </c>
      <c r="D2444" s="82"/>
      <c r="E2444" s="82"/>
      <c r="F2444" s="82"/>
      <c r="G2444" s="82"/>
      <c r="H2444" s="82"/>
      <c r="I2444" s="40"/>
      <c r="J2444" s="32"/>
      <c r="K2444" s="38"/>
      <c r="L2444" s="40">
        <v>0</v>
      </c>
    </row>
    <row r="2445" spans="1:12" ht="14.25" hidden="1" x14ac:dyDescent="0.2">
      <c r="A2445" s="32"/>
      <c r="B2445" s="63"/>
      <c r="C2445" s="84" t="s">
        <v>925</v>
      </c>
      <c r="D2445" s="82"/>
      <c r="E2445" s="82"/>
      <c r="F2445" s="82"/>
      <c r="G2445" s="82"/>
      <c r="H2445" s="82"/>
      <c r="I2445" s="40"/>
      <c r="J2445" s="32"/>
      <c r="K2445" s="38"/>
      <c r="L2445" s="40"/>
    </row>
    <row r="2446" spans="1:12" ht="14.25" hidden="1" x14ac:dyDescent="0.2">
      <c r="A2446" s="32"/>
      <c r="B2446" s="63"/>
      <c r="C2446" s="82" t="s">
        <v>929</v>
      </c>
      <c r="D2446" s="82"/>
      <c r="E2446" s="82"/>
      <c r="F2446" s="82"/>
      <c r="G2446" s="82"/>
      <c r="H2446" s="82"/>
      <c r="I2446" s="40"/>
      <c r="J2446" s="32"/>
      <c r="K2446" s="38"/>
      <c r="L2446" s="40">
        <v>0</v>
      </c>
    </row>
    <row r="2447" spans="1:12" ht="14.25" hidden="1" x14ac:dyDescent="0.2">
      <c r="A2447" s="32"/>
      <c r="B2447" s="63"/>
      <c r="C2447" s="82" t="s">
        <v>930</v>
      </c>
      <c r="D2447" s="82"/>
      <c r="E2447" s="82"/>
      <c r="F2447" s="82"/>
      <c r="G2447" s="82"/>
      <c r="H2447" s="82"/>
      <c r="I2447" s="40"/>
      <c r="J2447" s="32"/>
      <c r="K2447" s="38"/>
      <c r="L2447" s="40">
        <v>0</v>
      </c>
    </row>
    <row r="2448" spans="1:12" ht="14.25" hidden="1" x14ac:dyDescent="0.2">
      <c r="A2448" s="32"/>
      <c r="B2448" s="63"/>
      <c r="C2448" s="82" t="s">
        <v>931</v>
      </c>
      <c r="D2448" s="82"/>
      <c r="E2448" s="82"/>
      <c r="F2448" s="82"/>
      <c r="G2448" s="82"/>
      <c r="H2448" s="82"/>
      <c r="I2448" s="40"/>
      <c r="J2448" s="32"/>
      <c r="K2448" s="38"/>
      <c r="L2448" s="40">
        <v>0</v>
      </c>
    </row>
    <row r="2449" spans="1:12" ht="14.25" x14ac:dyDescent="0.2">
      <c r="A2449" s="32"/>
      <c r="B2449" s="63"/>
      <c r="C2449" s="82" t="s">
        <v>932</v>
      </c>
      <c r="D2449" s="82"/>
      <c r="E2449" s="82"/>
      <c r="F2449" s="82"/>
      <c r="G2449" s="82"/>
      <c r="H2449" s="82"/>
      <c r="I2449" s="40"/>
      <c r="J2449" s="32"/>
      <c r="K2449" s="38"/>
      <c r="L2449" s="40">
        <v>14798.599999999999</v>
      </c>
    </row>
    <row r="2450" spans="1:12" ht="14.25" x14ac:dyDescent="0.2">
      <c r="A2450" s="32"/>
      <c r="B2450" s="63"/>
      <c r="C2450" s="82" t="s">
        <v>933</v>
      </c>
      <c r="D2450" s="82"/>
      <c r="E2450" s="82"/>
      <c r="F2450" s="82"/>
      <c r="G2450" s="82"/>
      <c r="H2450" s="82"/>
      <c r="I2450" s="40"/>
      <c r="J2450" s="32"/>
      <c r="K2450" s="38"/>
      <c r="L2450" s="40">
        <v>10950.969999999998</v>
      </c>
    </row>
    <row r="2451" spans="1:12" ht="14.25" x14ac:dyDescent="0.2">
      <c r="A2451" s="32"/>
      <c r="B2451" s="63"/>
      <c r="C2451" s="82" t="s">
        <v>934</v>
      </c>
      <c r="D2451" s="82"/>
      <c r="E2451" s="82"/>
      <c r="F2451" s="82"/>
      <c r="G2451" s="82"/>
      <c r="H2451" s="82"/>
      <c r="I2451" s="40"/>
      <c r="J2451" s="32"/>
      <c r="K2451" s="38"/>
      <c r="L2451" s="40">
        <v>5327.4900000000007</v>
      </c>
    </row>
    <row r="2453" spans="1:12" ht="15" x14ac:dyDescent="0.2">
      <c r="A2453" s="64"/>
      <c r="B2453" s="65"/>
      <c r="C2453" s="81" t="s">
        <v>943</v>
      </c>
      <c r="D2453" s="81"/>
      <c r="E2453" s="81"/>
      <c r="F2453" s="81"/>
      <c r="G2453" s="81"/>
      <c r="H2453" s="81"/>
      <c r="I2453" s="42"/>
      <c r="J2453" s="64"/>
      <c r="K2453" s="66"/>
      <c r="L2453" s="42">
        <v>6755362.5099999988</v>
      </c>
    </row>
    <row r="2454" spans="1:12" ht="14.25" x14ac:dyDescent="0.2">
      <c r="A2454" s="32"/>
      <c r="B2454" s="63"/>
      <c r="C2454" s="84" t="s">
        <v>921</v>
      </c>
      <c r="D2454" s="82"/>
      <c r="E2454" s="82"/>
      <c r="F2454" s="82"/>
      <c r="G2454" s="82"/>
      <c r="H2454" s="82"/>
      <c r="I2454" s="40"/>
      <c r="J2454" s="32"/>
      <c r="K2454" s="38"/>
      <c r="L2454" s="40"/>
    </row>
    <row r="2455" spans="1:12" ht="14.25" x14ac:dyDescent="0.2">
      <c r="A2455" s="32"/>
      <c r="B2455" s="63"/>
      <c r="C2455" s="82" t="s">
        <v>922</v>
      </c>
      <c r="D2455" s="82"/>
      <c r="E2455" s="82"/>
      <c r="F2455" s="82"/>
      <c r="G2455" s="82"/>
      <c r="H2455" s="82"/>
      <c r="I2455" s="40"/>
      <c r="J2455" s="32"/>
      <c r="K2455" s="38"/>
      <c r="L2455" s="40">
        <v>5258683.1599999992</v>
      </c>
    </row>
    <row r="2456" spans="1:12" ht="14.25" x14ac:dyDescent="0.2">
      <c r="A2456" s="32"/>
      <c r="B2456" s="63"/>
      <c r="C2456" s="84" t="s">
        <v>921</v>
      </c>
      <c r="D2456" s="82"/>
      <c r="E2456" s="82"/>
      <c r="F2456" s="82"/>
      <c r="G2456" s="82"/>
      <c r="H2456" s="82"/>
      <c r="I2456" s="40"/>
      <c r="J2456" s="32"/>
      <c r="K2456" s="38"/>
      <c r="L2456" s="40"/>
    </row>
    <row r="2457" spans="1:12" ht="14.25" x14ac:dyDescent="0.2">
      <c r="A2457" s="32"/>
      <c r="B2457" s="63"/>
      <c r="C2457" s="82" t="s">
        <v>923</v>
      </c>
      <c r="D2457" s="82"/>
      <c r="E2457" s="82"/>
      <c r="F2457" s="82"/>
      <c r="G2457" s="82"/>
      <c r="H2457" s="82"/>
      <c r="I2457" s="40"/>
      <c r="J2457" s="32"/>
      <c r="K2457" s="38"/>
      <c r="L2457" s="40">
        <v>512012.02</v>
      </c>
    </row>
    <row r="2458" spans="1:12" ht="14.25" hidden="1" x14ac:dyDescent="0.2">
      <c r="A2458" s="32"/>
      <c r="B2458" s="63"/>
      <c r="C2458" s="82" t="s">
        <v>924</v>
      </c>
      <c r="D2458" s="82"/>
      <c r="E2458" s="82"/>
      <c r="F2458" s="82"/>
      <c r="G2458" s="82"/>
      <c r="H2458" s="82"/>
      <c r="I2458" s="40"/>
      <c r="J2458" s="32"/>
      <c r="K2458" s="38"/>
      <c r="L2458" s="40">
        <v>649032.43999999983</v>
      </c>
    </row>
    <row r="2459" spans="1:12" ht="14.25" hidden="1" x14ac:dyDescent="0.2">
      <c r="A2459" s="32"/>
      <c r="B2459" s="63"/>
      <c r="C2459" s="84" t="s">
        <v>925</v>
      </c>
      <c r="D2459" s="82"/>
      <c r="E2459" s="82"/>
      <c r="F2459" s="82"/>
      <c r="G2459" s="82"/>
      <c r="H2459" s="82"/>
      <c r="I2459" s="40"/>
      <c r="J2459" s="32"/>
      <c r="K2459" s="38"/>
      <c r="L2459" s="40"/>
    </row>
    <row r="2460" spans="1:12" ht="14.25" x14ac:dyDescent="0.2">
      <c r="A2460" s="32"/>
      <c r="B2460" s="63"/>
      <c r="C2460" s="82" t="s">
        <v>924</v>
      </c>
      <c r="D2460" s="82"/>
      <c r="E2460" s="82"/>
      <c r="F2460" s="82"/>
      <c r="G2460" s="82"/>
      <c r="H2460" s="82"/>
      <c r="I2460" s="40"/>
      <c r="J2460" s="32"/>
      <c r="K2460" s="38"/>
      <c r="L2460" s="40">
        <v>484285.51999999984</v>
      </c>
    </row>
    <row r="2461" spans="1:12" ht="14.25" hidden="1" x14ac:dyDescent="0.2">
      <c r="A2461" s="32"/>
      <c r="B2461" s="63"/>
      <c r="C2461" s="84" t="s">
        <v>926</v>
      </c>
      <c r="D2461" s="82"/>
      <c r="E2461" s="82"/>
      <c r="F2461" s="82"/>
      <c r="G2461" s="82"/>
      <c r="H2461" s="82"/>
      <c r="I2461" s="40"/>
      <c r="J2461" s="32"/>
      <c r="K2461" s="38"/>
      <c r="L2461" s="40"/>
    </row>
    <row r="2462" spans="1:12" ht="14.25" x14ac:dyDescent="0.2">
      <c r="A2462" s="32"/>
      <c r="B2462" s="63"/>
      <c r="C2462" s="82" t="s">
        <v>935</v>
      </c>
      <c r="D2462" s="82"/>
      <c r="E2462" s="82"/>
      <c r="F2462" s="82"/>
      <c r="G2462" s="82"/>
      <c r="H2462" s="82"/>
      <c r="I2462" s="40"/>
      <c r="J2462" s="32"/>
      <c r="K2462" s="38"/>
      <c r="L2462" s="40">
        <v>164746.91999999998</v>
      </c>
    </row>
    <row r="2463" spans="1:12" ht="14.25" hidden="1" x14ac:dyDescent="0.2">
      <c r="A2463" s="32"/>
      <c r="B2463" s="63"/>
      <c r="C2463" s="82" t="s">
        <v>927</v>
      </c>
      <c r="D2463" s="82"/>
      <c r="E2463" s="82"/>
      <c r="F2463" s="82"/>
      <c r="G2463" s="82"/>
      <c r="H2463" s="82"/>
      <c r="I2463" s="40"/>
      <c r="J2463" s="32"/>
      <c r="K2463" s="38"/>
      <c r="L2463" s="40">
        <v>0</v>
      </c>
    </row>
    <row r="2464" spans="1:12" ht="14.25" x14ac:dyDescent="0.2">
      <c r="A2464" s="32"/>
      <c r="B2464" s="63"/>
      <c r="C2464" s="82" t="s">
        <v>928</v>
      </c>
      <c r="D2464" s="82"/>
      <c r="E2464" s="82"/>
      <c r="F2464" s="82"/>
      <c r="G2464" s="82"/>
      <c r="H2464" s="82"/>
      <c r="I2464" s="40"/>
      <c r="J2464" s="32"/>
      <c r="K2464" s="38"/>
      <c r="L2464" s="40">
        <v>4059812.3299999991</v>
      </c>
    </row>
    <row r="2465" spans="1:12" ht="14.25" x14ac:dyDescent="0.2">
      <c r="A2465" s="32"/>
      <c r="B2465" s="63"/>
      <c r="C2465" s="84" t="s">
        <v>925</v>
      </c>
      <c r="D2465" s="82"/>
      <c r="E2465" s="82"/>
      <c r="F2465" s="82"/>
      <c r="G2465" s="82"/>
      <c r="H2465" s="82"/>
      <c r="I2465" s="40"/>
      <c r="J2465" s="32"/>
      <c r="K2465" s="38"/>
      <c r="L2465" s="40"/>
    </row>
    <row r="2466" spans="1:12" ht="14.25" x14ac:dyDescent="0.2">
      <c r="A2466" s="32"/>
      <c r="B2466" s="63"/>
      <c r="C2466" s="82" t="s">
        <v>929</v>
      </c>
      <c r="D2466" s="82"/>
      <c r="E2466" s="82"/>
      <c r="F2466" s="82"/>
      <c r="G2466" s="82"/>
      <c r="H2466" s="82"/>
      <c r="I2466" s="40"/>
      <c r="J2466" s="32"/>
      <c r="K2466" s="38"/>
      <c r="L2466" s="40">
        <v>4059812.3299999991</v>
      </c>
    </row>
    <row r="2467" spans="1:12" ht="14.25" hidden="1" x14ac:dyDescent="0.2">
      <c r="A2467" s="32"/>
      <c r="B2467" s="63"/>
      <c r="C2467" s="82" t="s">
        <v>930</v>
      </c>
      <c r="D2467" s="82"/>
      <c r="E2467" s="82"/>
      <c r="F2467" s="82"/>
      <c r="G2467" s="82"/>
      <c r="H2467" s="82"/>
      <c r="I2467" s="40"/>
      <c r="J2467" s="32"/>
      <c r="K2467" s="38"/>
      <c r="L2467" s="40">
        <v>0</v>
      </c>
    </row>
    <row r="2468" spans="1:12" ht="14.25" x14ac:dyDescent="0.2">
      <c r="A2468" s="32"/>
      <c r="B2468" s="63"/>
      <c r="C2468" s="82" t="s">
        <v>931</v>
      </c>
      <c r="D2468" s="82"/>
      <c r="E2468" s="82"/>
      <c r="F2468" s="82"/>
      <c r="G2468" s="82"/>
      <c r="H2468" s="82"/>
      <c r="I2468" s="40"/>
      <c r="J2468" s="32"/>
      <c r="K2468" s="38"/>
      <c r="L2468" s="40">
        <v>37826.370000000003</v>
      </c>
    </row>
    <row r="2469" spans="1:12" ht="14.25" x14ac:dyDescent="0.2">
      <c r="A2469" s="32"/>
      <c r="B2469" s="63"/>
      <c r="C2469" s="82" t="s">
        <v>944</v>
      </c>
      <c r="D2469" s="82"/>
      <c r="E2469" s="82"/>
      <c r="F2469" s="82"/>
      <c r="G2469" s="82"/>
      <c r="H2469" s="82"/>
      <c r="I2469" s="40"/>
      <c r="J2469" s="32"/>
      <c r="K2469" s="38"/>
      <c r="L2469" s="40">
        <v>676758.94</v>
      </c>
    </row>
    <row r="2470" spans="1:12" ht="14.25" x14ac:dyDescent="0.2">
      <c r="A2470" s="32"/>
      <c r="B2470" s="63"/>
      <c r="C2470" s="82" t="s">
        <v>945</v>
      </c>
      <c r="D2470" s="82"/>
      <c r="E2470" s="82"/>
      <c r="F2470" s="82"/>
      <c r="G2470" s="82"/>
      <c r="H2470" s="82"/>
      <c r="I2470" s="40"/>
      <c r="J2470" s="32"/>
      <c r="K2470" s="38"/>
      <c r="L2470" s="40">
        <v>688340.20000000007</v>
      </c>
    </row>
    <row r="2471" spans="1:12" ht="14.25" x14ac:dyDescent="0.2">
      <c r="A2471" s="32"/>
      <c r="B2471" s="63"/>
      <c r="C2471" s="82" t="s">
        <v>946</v>
      </c>
      <c r="D2471" s="82"/>
      <c r="E2471" s="82"/>
      <c r="F2471" s="82"/>
      <c r="G2471" s="82"/>
      <c r="H2471" s="82"/>
      <c r="I2471" s="40"/>
      <c r="J2471" s="32"/>
      <c r="K2471" s="38"/>
      <c r="L2471" s="40">
        <v>396132.43000000011</v>
      </c>
    </row>
    <row r="2472" spans="1:12" ht="14.25" x14ac:dyDescent="0.2">
      <c r="A2472" s="32"/>
      <c r="B2472" s="63"/>
      <c r="C2472" s="82" t="s">
        <v>947</v>
      </c>
      <c r="D2472" s="82"/>
      <c r="E2472" s="82"/>
      <c r="F2472" s="82"/>
      <c r="G2472" s="82"/>
      <c r="H2472" s="82"/>
      <c r="I2472" s="40"/>
      <c r="J2472" s="32"/>
      <c r="K2472" s="38"/>
      <c r="L2472" s="40">
        <v>412206.72</v>
      </c>
    </row>
    <row r="2473" spans="1:12" ht="14.25" x14ac:dyDescent="0.2">
      <c r="A2473" s="32"/>
      <c r="B2473" s="63"/>
      <c r="C2473" s="84" t="s">
        <v>921</v>
      </c>
      <c r="D2473" s="82"/>
      <c r="E2473" s="82"/>
      <c r="F2473" s="82"/>
      <c r="G2473" s="82"/>
      <c r="H2473" s="82"/>
      <c r="I2473" s="40"/>
      <c r="J2473" s="32"/>
      <c r="K2473" s="38"/>
      <c r="L2473" s="40"/>
    </row>
    <row r="2474" spans="1:12" ht="14.25" x14ac:dyDescent="0.2">
      <c r="A2474" s="32"/>
      <c r="B2474" s="63"/>
      <c r="C2474" s="82" t="s">
        <v>938</v>
      </c>
      <c r="D2474" s="82"/>
      <c r="E2474" s="82"/>
      <c r="F2474" s="82"/>
      <c r="G2474" s="82"/>
      <c r="H2474" s="82"/>
      <c r="I2474" s="40"/>
      <c r="J2474" s="32"/>
      <c r="K2474" s="38"/>
      <c r="L2474" s="40">
        <v>412206.72</v>
      </c>
    </row>
    <row r="2475" spans="1:12" ht="14.25" hidden="1" x14ac:dyDescent="0.2">
      <c r="A2475" s="32"/>
      <c r="B2475" s="63"/>
      <c r="C2475" s="82" t="s">
        <v>939</v>
      </c>
      <c r="D2475" s="82"/>
      <c r="E2475" s="82"/>
      <c r="F2475" s="82"/>
      <c r="G2475" s="82"/>
      <c r="H2475" s="82"/>
      <c r="I2475" s="40"/>
      <c r="J2475" s="32"/>
      <c r="K2475" s="38"/>
      <c r="L2475" s="40">
        <v>0</v>
      </c>
    </row>
    <row r="2476" spans="1:12" ht="14.25" x14ac:dyDescent="0.2">
      <c r="A2476" s="32"/>
      <c r="B2476" s="63"/>
      <c r="C2476" s="82" t="s">
        <v>948</v>
      </c>
      <c r="D2476" s="82"/>
      <c r="E2476" s="82"/>
      <c r="F2476" s="82"/>
      <c r="G2476" s="82"/>
      <c r="H2476" s="82"/>
      <c r="I2476" s="40"/>
      <c r="J2476" s="32"/>
      <c r="K2476" s="38"/>
      <c r="L2476" s="40">
        <v>31077.059999999998</v>
      </c>
    </row>
    <row r="2477" spans="1:12" ht="14.25" x14ac:dyDescent="0.2">
      <c r="A2477" s="32"/>
      <c r="B2477" s="63"/>
      <c r="C2477" s="81" t="s">
        <v>949</v>
      </c>
      <c r="D2477" s="82"/>
      <c r="E2477" s="82"/>
      <c r="F2477" s="82"/>
      <c r="G2477" s="82"/>
      <c r="H2477" s="82"/>
      <c r="I2477" s="40"/>
      <c r="J2477" s="32"/>
      <c r="K2477" s="38"/>
      <c r="L2477" s="40"/>
    </row>
    <row r="2478" spans="1:12" ht="14.25" x14ac:dyDescent="0.2">
      <c r="A2478" s="32"/>
      <c r="B2478" s="63"/>
      <c r="C2478" s="82" t="s">
        <v>950</v>
      </c>
      <c r="D2478" s="82"/>
      <c r="E2478" s="82"/>
      <c r="F2478" s="82"/>
      <c r="G2478" s="82"/>
      <c r="H2478" s="82"/>
      <c r="I2478" s="40"/>
      <c r="J2478" s="32"/>
      <c r="K2478" s="38"/>
      <c r="L2478" s="40">
        <v>3635489.8599999994</v>
      </c>
    </row>
    <row r="2479" spans="1:12" ht="14.25" x14ac:dyDescent="0.2">
      <c r="A2479" s="32"/>
      <c r="B2479" s="63"/>
      <c r="C2479" s="82" t="s">
        <v>951</v>
      </c>
      <c r="D2479" s="82"/>
      <c r="E2479" s="82"/>
      <c r="F2479" s="82"/>
      <c r="G2479" s="82"/>
      <c r="H2479" s="82"/>
      <c r="I2479" s="40"/>
      <c r="J2479" s="32"/>
      <c r="K2479" s="38"/>
      <c r="L2479" s="40">
        <v>412206.72</v>
      </c>
    </row>
    <row r="2480" spans="1:12" ht="14.25" x14ac:dyDescent="0.2">
      <c r="A2480" s="32"/>
      <c r="B2480" s="63"/>
      <c r="C2480" s="82" t="s">
        <v>952</v>
      </c>
      <c r="D2480" s="82"/>
      <c r="E2480" s="82"/>
      <c r="F2480" s="83"/>
      <c r="G2480" s="41">
        <v>1937.3709751999993</v>
      </c>
      <c r="H2480" s="32"/>
      <c r="I2480" s="32"/>
      <c r="J2480" s="32"/>
      <c r="K2480" s="32"/>
      <c r="L2480" s="32"/>
    </row>
    <row r="2481" spans="1:14" ht="14.25" x14ac:dyDescent="0.2">
      <c r="A2481" s="32"/>
      <c r="B2481" s="63"/>
      <c r="C2481" s="82" t="s">
        <v>953</v>
      </c>
      <c r="D2481" s="82"/>
      <c r="E2481" s="82"/>
      <c r="F2481" s="83"/>
      <c r="G2481" s="41">
        <v>610.8951217</v>
      </c>
      <c r="H2481" s="32"/>
      <c r="I2481" s="32"/>
      <c r="J2481" s="32"/>
      <c r="K2481" s="32"/>
      <c r="L2481" s="32"/>
    </row>
    <row r="2483" spans="1:14" ht="15" x14ac:dyDescent="0.25">
      <c r="C2483" s="76" t="s">
        <v>1000</v>
      </c>
      <c r="L2483" s="77">
        <v>6755362.5099999988</v>
      </c>
    </row>
    <row r="2484" spans="1:14" ht="15" x14ac:dyDescent="0.25">
      <c r="C2484" s="76" t="s">
        <v>1002</v>
      </c>
      <c r="L2484" s="77">
        <v>1351072.5019999999</v>
      </c>
    </row>
    <row r="2485" spans="1:14" ht="15" x14ac:dyDescent="0.25">
      <c r="C2485" s="76" t="s">
        <v>1003</v>
      </c>
      <c r="L2485" s="77">
        <v>8106435.0119999982</v>
      </c>
      <c r="N2485" t="str">
        <f>A47</f>
        <v>Составлен(а) в текущем уровне цен на март 2024 года</v>
      </c>
    </row>
    <row r="2486" spans="1:14" ht="15" x14ac:dyDescent="0.25">
      <c r="C2486" s="76"/>
    </row>
    <row r="2487" spans="1:14" ht="15" x14ac:dyDescent="0.25">
      <c r="C2487" s="76"/>
    </row>
    <row r="2488" spans="1:14" ht="15" x14ac:dyDescent="0.25">
      <c r="C2488" s="76"/>
    </row>
    <row r="2490" spans="1:14" ht="14.25" customHeight="1" x14ac:dyDescent="0.2">
      <c r="A2490" s="80" t="s">
        <v>954</v>
      </c>
      <c r="B2490" s="80"/>
      <c r="C2490" s="75" t="s">
        <v>1051</v>
      </c>
      <c r="D2490" s="24"/>
      <c r="E2490" s="24"/>
      <c r="F2490" s="24"/>
      <c r="G2490" s="24"/>
      <c r="H2490" s="5" t="s">
        <v>1051</v>
      </c>
      <c r="I2490" s="14"/>
      <c r="J2490" s="14"/>
      <c r="K2490" s="28"/>
      <c r="L2490" s="28"/>
    </row>
    <row r="2491" spans="1:14" ht="14.25" customHeight="1" x14ac:dyDescent="0.2">
      <c r="A2491" s="10"/>
      <c r="B2491" s="10"/>
      <c r="C2491" s="79" t="s">
        <v>955</v>
      </c>
      <c r="D2491" s="79"/>
      <c r="E2491" s="79"/>
      <c r="F2491" s="79"/>
      <c r="G2491" s="79"/>
      <c r="H2491" s="14"/>
      <c r="I2491" s="14"/>
      <c r="J2491" s="14"/>
      <c r="K2491" s="28"/>
      <c r="L2491" s="28"/>
    </row>
    <row r="2492" spans="1:14" ht="14.25" customHeight="1" x14ac:dyDescent="0.2">
      <c r="A2492" s="10"/>
      <c r="B2492" s="10"/>
      <c r="C2492" s="10"/>
      <c r="D2492" s="10"/>
      <c r="E2492" s="10"/>
      <c r="F2492" s="10"/>
      <c r="G2492" s="10"/>
      <c r="H2492" s="14"/>
      <c r="I2492" s="14"/>
      <c r="J2492" s="14"/>
      <c r="K2492" s="28"/>
      <c r="L2492" s="28"/>
    </row>
    <row r="2493" spans="1:14" ht="14.25" customHeight="1" x14ac:dyDescent="0.2">
      <c r="A2493" s="80" t="s">
        <v>956</v>
      </c>
      <c r="B2493" s="80"/>
      <c r="C2493" s="75" t="s">
        <v>1051</v>
      </c>
      <c r="D2493" s="24"/>
      <c r="E2493" s="24"/>
      <c r="F2493" s="24"/>
      <c r="G2493" s="24"/>
      <c r="H2493" s="5" t="s">
        <v>1051</v>
      </c>
      <c r="I2493" s="14"/>
      <c r="J2493" s="14"/>
      <c r="K2493" s="28"/>
      <c r="L2493" s="28"/>
    </row>
    <row r="2494" spans="1:14" ht="14.25" customHeight="1" x14ac:dyDescent="0.2">
      <c r="A2494" s="10"/>
      <c r="B2494" s="10"/>
      <c r="C2494" s="79" t="s">
        <v>955</v>
      </c>
      <c r="D2494" s="79"/>
      <c r="E2494" s="79"/>
      <c r="F2494" s="79"/>
      <c r="G2494" s="79"/>
      <c r="H2494" s="14"/>
      <c r="I2494" s="14"/>
      <c r="J2494" s="14"/>
      <c r="K2494" s="28"/>
      <c r="L2494" s="28"/>
    </row>
  </sheetData>
  <mergeCells count="987">
    <mergeCell ref="A13:E13"/>
    <mergeCell ref="F13:L13"/>
    <mergeCell ref="A15:E15"/>
    <mergeCell ref="F15:L15"/>
    <mergeCell ref="A17:E17"/>
    <mergeCell ref="F17:L17"/>
    <mergeCell ref="A25:E25"/>
    <mergeCell ref="F25:L25"/>
    <mergeCell ref="A27:E27"/>
    <mergeCell ref="F27:L27"/>
    <mergeCell ref="A30:L30"/>
    <mergeCell ref="A31:L31"/>
    <mergeCell ref="A19:E19"/>
    <mergeCell ref="F19:L19"/>
    <mergeCell ref="A21:E21"/>
    <mergeCell ref="F21:L21"/>
    <mergeCell ref="A23:E23"/>
    <mergeCell ref="F23:L23"/>
    <mergeCell ref="C45:L45"/>
    <mergeCell ref="C49:D49"/>
    <mergeCell ref="C52:D52"/>
    <mergeCell ref="C53:D53"/>
    <mergeCell ref="C54:D54"/>
    <mergeCell ref="C55:D55"/>
    <mergeCell ref="A33:L33"/>
    <mergeCell ref="A34:L34"/>
    <mergeCell ref="A36:L36"/>
    <mergeCell ref="A38:L38"/>
    <mergeCell ref="A39:L39"/>
    <mergeCell ref="C44:L44"/>
    <mergeCell ref="C78:H78"/>
    <mergeCell ref="I78:J78"/>
    <mergeCell ref="K78:L78"/>
    <mergeCell ref="C91:H91"/>
    <mergeCell ref="I91:J91"/>
    <mergeCell ref="K91:L91"/>
    <mergeCell ref="A57:A61"/>
    <mergeCell ref="B57:B61"/>
    <mergeCell ref="C57:C61"/>
    <mergeCell ref="D57:D61"/>
    <mergeCell ref="E57:G60"/>
    <mergeCell ref="H57:L60"/>
    <mergeCell ref="C140:H140"/>
    <mergeCell ref="I140:J140"/>
    <mergeCell ref="K140:L140"/>
    <mergeCell ref="C142:H142"/>
    <mergeCell ref="I142:J142"/>
    <mergeCell ref="K142:L142"/>
    <mergeCell ref="C104:H104"/>
    <mergeCell ref="I104:J104"/>
    <mergeCell ref="K104:L104"/>
    <mergeCell ref="C119:H119"/>
    <mergeCell ref="I119:J119"/>
    <mergeCell ref="K119:L119"/>
    <mergeCell ref="C148:H148"/>
    <mergeCell ref="I148:J148"/>
    <mergeCell ref="K148:L148"/>
    <mergeCell ref="C150:H150"/>
    <mergeCell ref="I150:J150"/>
    <mergeCell ref="K150:L150"/>
    <mergeCell ref="C144:H144"/>
    <mergeCell ref="I144:J144"/>
    <mergeCell ref="K144:L144"/>
    <mergeCell ref="C146:H146"/>
    <mergeCell ref="I146:J146"/>
    <mergeCell ref="K146:L146"/>
    <mergeCell ref="C156:H156"/>
    <mergeCell ref="I156:J156"/>
    <mergeCell ref="K156:L156"/>
    <mergeCell ref="C158:H158"/>
    <mergeCell ref="I158:J158"/>
    <mergeCell ref="K158:L158"/>
    <mergeCell ref="C152:H152"/>
    <mergeCell ref="I152:J152"/>
    <mergeCell ref="K152:L152"/>
    <mergeCell ref="C154:H154"/>
    <mergeCell ref="I154:J154"/>
    <mergeCell ref="K154:L154"/>
    <mergeCell ref="C183:H183"/>
    <mergeCell ref="I183:J183"/>
    <mergeCell ref="K183:L183"/>
    <mergeCell ref="C185:H185"/>
    <mergeCell ref="I185:J185"/>
    <mergeCell ref="K185:L185"/>
    <mergeCell ref="C160:H160"/>
    <mergeCell ref="I160:J160"/>
    <mergeCell ref="K160:L160"/>
    <mergeCell ref="C162:H162"/>
    <mergeCell ref="I162:J162"/>
    <mergeCell ref="K162:L162"/>
    <mergeCell ref="C210:H210"/>
    <mergeCell ref="I210:J210"/>
    <mergeCell ref="K210:L210"/>
    <mergeCell ref="C212:H212"/>
    <mergeCell ref="I212:J212"/>
    <mergeCell ref="K212:L212"/>
    <mergeCell ref="C187:H187"/>
    <mergeCell ref="I187:J187"/>
    <mergeCell ref="K187:L187"/>
    <mergeCell ref="C208:H208"/>
    <mergeCell ref="I208:J208"/>
    <mergeCell ref="K208:L208"/>
    <mergeCell ref="C218:H218"/>
    <mergeCell ref="I218:J218"/>
    <mergeCell ref="K218:L218"/>
    <mergeCell ref="C220:H220"/>
    <mergeCell ref="I220:J220"/>
    <mergeCell ref="K220:L220"/>
    <mergeCell ref="C214:H214"/>
    <mergeCell ref="I214:J214"/>
    <mergeCell ref="K214:L214"/>
    <mergeCell ref="C216:H216"/>
    <mergeCell ref="I216:J216"/>
    <mergeCell ref="K216:L216"/>
    <mergeCell ref="C245:H245"/>
    <mergeCell ref="I245:J245"/>
    <mergeCell ref="K245:L245"/>
    <mergeCell ref="C247:H247"/>
    <mergeCell ref="I247:J247"/>
    <mergeCell ref="K247:L247"/>
    <mergeCell ref="C222:H222"/>
    <mergeCell ref="I222:J222"/>
    <mergeCell ref="K222:L222"/>
    <mergeCell ref="C243:H243"/>
    <mergeCell ref="I243:J243"/>
    <mergeCell ref="K243:L243"/>
    <mergeCell ref="C272:H272"/>
    <mergeCell ref="I272:J272"/>
    <mergeCell ref="K272:L272"/>
    <mergeCell ref="C274:H274"/>
    <mergeCell ref="I274:J274"/>
    <mergeCell ref="K274:L274"/>
    <mergeCell ref="C268:H268"/>
    <mergeCell ref="I268:J268"/>
    <mergeCell ref="K268:L268"/>
    <mergeCell ref="C270:H270"/>
    <mergeCell ref="I270:J270"/>
    <mergeCell ref="K270:L270"/>
    <mergeCell ref="C291:H291"/>
    <mergeCell ref="I291:J291"/>
    <mergeCell ref="K291:L291"/>
    <mergeCell ref="C305:H305"/>
    <mergeCell ref="I305:J305"/>
    <mergeCell ref="K305:L305"/>
    <mergeCell ref="C276:H276"/>
    <mergeCell ref="I276:J276"/>
    <mergeCell ref="K276:L276"/>
    <mergeCell ref="C278:H278"/>
    <mergeCell ref="I278:J278"/>
    <mergeCell ref="K278:L278"/>
    <mergeCell ref="C354:H354"/>
    <mergeCell ref="I354:J354"/>
    <mergeCell ref="K354:L354"/>
    <mergeCell ref="C356:H356"/>
    <mergeCell ref="I356:J356"/>
    <mergeCell ref="K356:L356"/>
    <mergeCell ref="C322:H322"/>
    <mergeCell ref="I322:J322"/>
    <mergeCell ref="K322:L322"/>
    <mergeCell ref="C334:H334"/>
    <mergeCell ref="I334:J334"/>
    <mergeCell ref="K334:L334"/>
    <mergeCell ref="C362:H362"/>
    <mergeCell ref="I362:J362"/>
    <mergeCell ref="K362:L362"/>
    <mergeCell ref="C364:H364"/>
    <mergeCell ref="I364:J364"/>
    <mergeCell ref="K364:L364"/>
    <mergeCell ref="C358:H358"/>
    <mergeCell ref="I358:J358"/>
    <mergeCell ref="K358:L358"/>
    <mergeCell ref="C360:H360"/>
    <mergeCell ref="I360:J360"/>
    <mergeCell ref="K360:L360"/>
    <mergeCell ref="C370:H370"/>
    <mergeCell ref="I370:J370"/>
    <mergeCell ref="K370:L370"/>
    <mergeCell ref="C372:H372"/>
    <mergeCell ref="I372:J372"/>
    <mergeCell ref="K372:L372"/>
    <mergeCell ref="C366:H366"/>
    <mergeCell ref="I366:J366"/>
    <mergeCell ref="K366:L366"/>
    <mergeCell ref="C368:H368"/>
    <mergeCell ref="I368:J368"/>
    <mergeCell ref="K368:L368"/>
    <mergeCell ref="C396:H396"/>
    <mergeCell ref="I396:J396"/>
    <mergeCell ref="K396:L396"/>
    <mergeCell ref="C416:H416"/>
    <mergeCell ref="I416:J416"/>
    <mergeCell ref="K416:L416"/>
    <mergeCell ref="C392:H392"/>
    <mergeCell ref="I392:J392"/>
    <mergeCell ref="K392:L392"/>
    <mergeCell ref="C394:H394"/>
    <mergeCell ref="I394:J394"/>
    <mergeCell ref="K394:L394"/>
    <mergeCell ref="C437:H437"/>
    <mergeCell ref="I437:J437"/>
    <mergeCell ref="K437:L437"/>
    <mergeCell ref="C439:H439"/>
    <mergeCell ref="I439:J439"/>
    <mergeCell ref="K439:L439"/>
    <mergeCell ref="C418:H418"/>
    <mergeCell ref="I418:J418"/>
    <mergeCell ref="K418:L418"/>
    <mergeCell ref="C435:H435"/>
    <mergeCell ref="I435:J435"/>
    <mergeCell ref="K435:L435"/>
    <mergeCell ref="C463:H463"/>
    <mergeCell ref="I463:J463"/>
    <mergeCell ref="K463:L463"/>
    <mergeCell ref="C472:H472"/>
    <mergeCell ref="I472:J472"/>
    <mergeCell ref="K472:L472"/>
    <mergeCell ref="C441:H441"/>
    <mergeCell ref="I441:J441"/>
    <mergeCell ref="K441:L441"/>
    <mergeCell ref="C461:H461"/>
    <mergeCell ref="I461:J461"/>
    <mergeCell ref="K461:L461"/>
    <mergeCell ref="C499:H499"/>
    <mergeCell ref="I499:J499"/>
    <mergeCell ref="K499:L499"/>
    <mergeCell ref="C508:H508"/>
    <mergeCell ref="I508:J508"/>
    <mergeCell ref="K508:L508"/>
    <mergeCell ref="C481:H481"/>
    <mergeCell ref="I481:J481"/>
    <mergeCell ref="K481:L481"/>
    <mergeCell ref="C490:H490"/>
    <mergeCell ref="I490:J490"/>
    <mergeCell ref="K490:L490"/>
    <mergeCell ref="C553:H553"/>
    <mergeCell ref="I553:J553"/>
    <mergeCell ref="K553:L553"/>
    <mergeCell ref="C555:H555"/>
    <mergeCell ref="I555:J555"/>
    <mergeCell ref="K555:L555"/>
    <mergeCell ref="C528:H528"/>
    <mergeCell ref="I528:J528"/>
    <mergeCell ref="K528:L528"/>
    <mergeCell ref="C530:H530"/>
    <mergeCell ref="I530:J530"/>
    <mergeCell ref="K530:L530"/>
    <mergeCell ref="C561:H561"/>
    <mergeCell ref="I561:J561"/>
    <mergeCell ref="K561:L561"/>
    <mergeCell ref="C563:H563"/>
    <mergeCell ref="I563:J563"/>
    <mergeCell ref="K563:L563"/>
    <mergeCell ref="C557:H557"/>
    <mergeCell ref="I557:J557"/>
    <mergeCell ref="K557:L557"/>
    <mergeCell ref="C559:H559"/>
    <mergeCell ref="I559:J559"/>
    <mergeCell ref="K559:L559"/>
    <mergeCell ref="C570:H570"/>
    <mergeCell ref="I570:J570"/>
    <mergeCell ref="K570:L570"/>
    <mergeCell ref="C572:H572"/>
    <mergeCell ref="I572:J572"/>
    <mergeCell ref="K572:L572"/>
    <mergeCell ref="C566:H566"/>
    <mergeCell ref="I566:J566"/>
    <mergeCell ref="K566:L566"/>
    <mergeCell ref="C568:H568"/>
    <mergeCell ref="I568:J568"/>
    <mergeCell ref="K568:L568"/>
    <mergeCell ref="C578:H578"/>
    <mergeCell ref="I578:J578"/>
    <mergeCell ref="K578:L578"/>
    <mergeCell ref="C580:H580"/>
    <mergeCell ref="I580:J580"/>
    <mergeCell ref="K580:L580"/>
    <mergeCell ref="C574:H574"/>
    <mergeCell ref="I574:J574"/>
    <mergeCell ref="K574:L574"/>
    <mergeCell ref="C576:H576"/>
    <mergeCell ref="I576:J576"/>
    <mergeCell ref="K576:L576"/>
    <mergeCell ref="C606:H606"/>
    <mergeCell ref="I606:J606"/>
    <mergeCell ref="K606:L606"/>
    <mergeCell ref="C629:H629"/>
    <mergeCell ref="I629:J629"/>
    <mergeCell ref="K629:L629"/>
    <mergeCell ref="C582:H582"/>
    <mergeCell ref="I582:J582"/>
    <mergeCell ref="K582:L582"/>
    <mergeCell ref="C594:H594"/>
    <mergeCell ref="I594:J594"/>
    <mergeCell ref="K594:L594"/>
    <mergeCell ref="C636:H636"/>
    <mergeCell ref="I636:J636"/>
    <mergeCell ref="K636:L636"/>
    <mergeCell ref="C639:H639"/>
    <mergeCell ref="I639:J639"/>
    <mergeCell ref="K639:L639"/>
    <mergeCell ref="C631:H631"/>
    <mergeCell ref="I631:J631"/>
    <mergeCell ref="K631:L631"/>
    <mergeCell ref="C633:H633"/>
    <mergeCell ref="I633:J633"/>
    <mergeCell ref="K633:L633"/>
    <mergeCell ref="C680:H680"/>
    <mergeCell ref="I680:J680"/>
    <mergeCell ref="K680:L680"/>
    <mergeCell ref="C691:H691"/>
    <mergeCell ref="I691:J691"/>
    <mergeCell ref="K691:L691"/>
    <mergeCell ref="C650:H650"/>
    <mergeCell ref="I650:J650"/>
    <mergeCell ref="K650:L650"/>
    <mergeCell ref="C663:H663"/>
    <mergeCell ref="I663:J663"/>
    <mergeCell ref="K663:L663"/>
    <mergeCell ref="C697:H697"/>
    <mergeCell ref="I697:J697"/>
    <mergeCell ref="K697:L697"/>
    <mergeCell ref="C711:H711"/>
    <mergeCell ref="I711:J711"/>
    <mergeCell ref="K711:L711"/>
    <mergeCell ref="C693:H693"/>
    <mergeCell ref="I693:J693"/>
    <mergeCell ref="K693:L693"/>
    <mergeCell ref="C695:H695"/>
    <mergeCell ref="I695:J695"/>
    <mergeCell ref="K695:L695"/>
    <mergeCell ref="C749:H749"/>
    <mergeCell ref="I749:J749"/>
    <mergeCell ref="K749:L749"/>
    <mergeCell ref="C751:H751"/>
    <mergeCell ref="I751:J751"/>
    <mergeCell ref="K751:L751"/>
    <mergeCell ref="C724:H724"/>
    <mergeCell ref="I724:J724"/>
    <mergeCell ref="K724:L724"/>
    <mergeCell ref="C726:H726"/>
    <mergeCell ref="I726:J726"/>
    <mergeCell ref="K726:L726"/>
    <mergeCell ref="C769:H769"/>
    <mergeCell ref="I769:J769"/>
    <mergeCell ref="K769:L769"/>
    <mergeCell ref="C780:H780"/>
    <mergeCell ref="I780:J780"/>
    <mergeCell ref="K780:L780"/>
    <mergeCell ref="C764:H764"/>
    <mergeCell ref="I764:J764"/>
    <mergeCell ref="K764:L764"/>
    <mergeCell ref="C767:H767"/>
    <mergeCell ref="I767:J767"/>
    <mergeCell ref="K767:L767"/>
    <mergeCell ref="C805:H805"/>
    <mergeCell ref="I805:J805"/>
    <mergeCell ref="K805:L805"/>
    <mergeCell ref="C807:H807"/>
    <mergeCell ref="I807:J807"/>
    <mergeCell ref="K807:L807"/>
    <mergeCell ref="C782:H782"/>
    <mergeCell ref="I782:J782"/>
    <mergeCell ref="K782:L782"/>
    <mergeCell ref="C784:H784"/>
    <mergeCell ref="I784:J784"/>
    <mergeCell ref="K784:L784"/>
    <mergeCell ref="C833:H833"/>
    <mergeCell ref="I833:J833"/>
    <mergeCell ref="K833:L833"/>
    <mergeCell ref="C836:H836"/>
    <mergeCell ref="I836:J836"/>
    <mergeCell ref="K836:L836"/>
    <mergeCell ref="C829:H829"/>
    <mergeCell ref="I829:J829"/>
    <mergeCell ref="K829:L829"/>
    <mergeCell ref="C831:H831"/>
    <mergeCell ref="I831:J831"/>
    <mergeCell ref="K831:L831"/>
    <mergeCell ref="C871:H871"/>
    <mergeCell ref="I871:J871"/>
    <mergeCell ref="K871:L871"/>
    <mergeCell ref="C873:H873"/>
    <mergeCell ref="I873:J873"/>
    <mergeCell ref="K873:L873"/>
    <mergeCell ref="C857:H857"/>
    <mergeCell ref="I857:J857"/>
    <mergeCell ref="K857:L857"/>
    <mergeCell ref="C859:H859"/>
    <mergeCell ref="I859:J859"/>
    <mergeCell ref="K859:L859"/>
    <mergeCell ref="C896:H896"/>
    <mergeCell ref="I896:J896"/>
    <mergeCell ref="K896:L896"/>
    <mergeCell ref="C905:H905"/>
    <mergeCell ref="I905:J905"/>
    <mergeCell ref="K905:L905"/>
    <mergeCell ref="C875:H875"/>
    <mergeCell ref="I875:J875"/>
    <mergeCell ref="K875:L875"/>
    <mergeCell ref="C894:H894"/>
    <mergeCell ref="I894:J894"/>
    <mergeCell ref="K894:L894"/>
    <mergeCell ref="C935:H935"/>
    <mergeCell ref="I935:J935"/>
    <mergeCell ref="K935:L935"/>
    <mergeCell ref="C944:H944"/>
    <mergeCell ref="I944:J944"/>
    <mergeCell ref="K944:L944"/>
    <mergeCell ref="C914:H914"/>
    <mergeCell ref="I914:J914"/>
    <mergeCell ref="K914:L914"/>
    <mergeCell ref="C925:H925"/>
    <mergeCell ref="I925:J925"/>
    <mergeCell ref="K925:L925"/>
    <mergeCell ref="C979:H979"/>
    <mergeCell ref="I979:J979"/>
    <mergeCell ref="K979:L979"/>
    <mergeCell ref="C991:H991"/>
    <mergeCell ref="I991:J991"/>
    <mergeCell ref="K991:L991"/>
    <mergeCell ref="C953:H953"/>
    <mergeCell ref="I953:J953"/>
    <mergeCell ref="K953:L953"/>
    <mergeCell ref="C977:H977"/>
    <mergeCell ref="I977:J977"/>
    <mergeCell ref="K977:L977"/>
    <mergeCell ref="C1030:H1030"/>
    <mergeCell ref="I1030:J1030"/>
    <mergeCell ref="K1030:L1030"/>
    <mergeCell ref="C1039:H1039"/>
    <mergeCell ref="I1039:J1039"/>
    <mergeCell ref="K1039:L1039"/>
    <mergeCell ref="C993:H993"/>
    <mergeCell ref="I993:J993"/>
    <mergeCell ref="K993:L993"/>
    <mergeCell ref="C1007:H1007"/>
    <mergeCell ref="I1007:J1007"/>
    <mergeCell ref="K1007:L1007"/>
    <mergeCell ref="C1066:H1066"/>
    <mergeCell ref="I1066:J1066"/>
    <mergeCell ref="K1066:L1066"/>
    <mergeCell ref="C1082:H1082"/>
    <mergeCell ref="I1082:J1082"/>
    <mergeCell ref="K1082:L1082"/>
    <mergeCell ref="C1048:H1048"/>
    <mergeCell ref="I1048:J1048"/>
    <mergeCell ref="K1048:L1048"/>
    <mergeCell ref="C1057:H1057"/>
    <mergeCell ref="I1057:J1057"/>
    <mergeCell ref="K1057:L1057"/>
    <mergeCell ref="C1102:H1102"/>
    <mergeCell ref="I1102:J1102"/>
    <mergeCell ref="K1102:L1102"/>
    <mergeCell ref="C1114:H1114"/>
    <mergeCell ref="I1114:J1114"/>
    <mergeCell ref="K1114:L1114"/>
    <mergeCell ref="C1084:H1084"/>
    <mergeCell ref="I1084:J1084"/>
    <mergeCell ref="K1084:L1084"/>
    <mergeCell ref="C1100:H1100"/>
    <mergeCell ref="I1100:J1100"/>
    <mergeCell ref="K1100:L1100"/>
    <mergeCell ref="C1147:H1147"/>
    <mergeCell ref="I1147:J1147"/>
    <mergeCell ref="K1147:L1147"/>
    <mergeCell ref="C1164:H1164"/>
    <mergeCell ref="I1164:J1164"/>
    <mergeCell ref="K1164:L1164"/>
    <mergeCell ref="C1125:H1125"/>
    <mergeCell ref="I1125:J1125"/>
    <mergeCell ref="K1125:L1125"/>
    <mergeCell ref="C1145:H1145"/>
    <mergeCell ref="I1145:J1145"/>
    <mergeCell ref="K1145:L1145"/>
    <mergeCell ref="C1215:H1215"/>
    <mergeCell ref="I1215:J1215"/>
    <mergeCell ref="K1215:L1215"/>
    <mergeCell ref="C1228:H1228"/>
    <mergeCell ref="I1228:J1228"/>
    <mergeCell ref="K1228:L1228"/>
    <mergeCell ref="C1186:H1186"/>
    <mergeCell ref="I1186:J1186"/>
    <mergeCell ref="K1186:L1186"/>
    <mergeCell ref="C1202:H1202"/>
    <mergeCell ref="I1202:J1202"/>
    <mergeCell ref="K1202:L1202"/>
    <mergeCell ref="C1253:H1253"/>
    <mergeCell ref="I1253:J1253"/>
    <mergeCell ref="K1253:L1253"/>
    <mergeCell ref="C1274:H1274"/>
    <mergeCell ref="I1274:J1274"/>
    <mergeCell ref="K1274:L1274"/>
    <mergeCell ref="C1249:H1249"/>
    <mergeCell ref="I1249:J1249"/>
    <mergeCell ref="K1249:L1249"/>
    <mergeCell ref="C1251:H1251"/>
    <mergeCell ref="I1251:J1251"/>
    <mergeCell ref="K1251:L1251"/>
    <mergeCell ref="C1299:H1299"/>
    <mergeCell ref="I1299:J1299"/>
    <mergeCell ref="K1299:L1299"/>
    <mergeCell ref="C1301:H1301"/>
    <mergeCell ref="I1301:J1301"/>
    <mergeCell ref="K1301:L1301"/>
    <mergeCell ref="C1276:H1276"/>
    <mergeCell ref="I1276:J1276"/>
    <mergeCell ref="K1276:L1276"/>
    <mergeCell ref="C1297:H1297"/>
    <mergeCell ref="I1297:J1297"/>
    <mergeCell ref="K1297:L1297"/>
    <mergeCell ref="C1308:H1308"/>
    <mergeCell ref="I1308:J1308"/>
    <mergeCell ref="K1308:L1308"/>
    <mergeCell ref="C1311:H1311"/>
    <mergeCell ref="I1311:J1311"/>
    <mergeCell ref="K1311:L1311"/>
    <mergeCell ref="C1303:H1303"/>
    <mergeCell ref="I1303:J1303"/>
    <mergeCell ref="K1303:L1303"/>
    <mergeCell ref="C1305:H1305"/>
    <mergeCell ref="I1305:J1305"/>
    <mergeCell ref="K1305:L1305"/>
    <mergeCell ref="C1326:H1326"/>
    <mergeCell ref="I1326:J1326"/>
    <mergeCell ref="K1326:L1326"/>
    <mergeCell ref="C1340:H1340"/>
    <mergeCell ref="I1340:J1340"/>
    <mergeCell ref="K1340:L1340"/>
    <mergeCell ref="C1314:H1314"/>
    <mergeCell ref="I1314:J1314"/>
    <mergeCell ref="K1314:L1314"/>
    <mergeCell ref="C1317:H1317"/>
    <mergeCell ref="I1317:J1317"/>
    <mergeCell ref="K1317:L1317"/>
    <mergeCell ref="C1377:H1377"/>
    <mergeCell ref="I1377:J1377"/>
    <mergeCell ref="K1377:L1377"/>
    <mergeCell ref="C1379:H1379"/>
    <mergeCell ref="I1379:J1379"/>
    <mergeCell ref="K1379:L1379"/>
    <mergeCell ref="C1352:H1352"/>
    <mergeCell ref="I1352:J1352"/>
    <mergeCell ref="K1352:L1352"/>
    <mergeCell ref="C1375:H1375"/>
    <mergeCell ref="I1375:J1375"/>
    <mergeCell ref="K1375:L1375"/>
    <mergeCell ref="C1386:H1386"/>
    <mergeCell ref="I1386:J1386"/>
    <mergeCell ref="K1386:L1386"/>
    <mergeCell ref="C1388:H1388"/>
    <mergeCell ref="I1388:J1388"/>
    <mergeCell ref="K1388:L1388"/>
    <mergeCell ref="C1381:H1381"/>
    <mergeCell ref="I1381:J1381"/>
    <mergeCell ref="K1381:L1381"/>
    <mergeCell ref="C1383:H1383"/>
    <mergeCell ref="I1383:J1383"/>
    <mergeCell ref="K1383:L1383"/>
    <mergeCell ref="C1396:H1396"/>
    <mergeCell ref="I1396:J1396"/>
    <mergeCell ref="K1396:L1396"/>
    <mergeCell ref="C1398:H1398"/>
    <mergeCell ref="I1398:J1398"/>
    <mergeCell ref="K1398:L1398"/>
    <mergeCell ref="C1390:H1390"/>
    <mergeCell ref="I1390:J1390"/>
    <mergeCell ref="K1390:L1390"/>
    <mergeCell ref="C1393:H1393"/>
    <mergeCell ref="I1393:J1393"/>
    <mergeCell ref="K1393:L1393"/>
    <mergeCell ref="C1405:H1405"/>
    <mergeCell ref="I1405:J1405"/>
    <mergeCell ref="K1405:L1405"/>
    <mergeCell ref="C1417:H1417"/>
    <mergeCell ref="I1417:J1417"/>
    <mergeCell ref="K1417:L1417"/>
    <mergeCell ref="C1400:H1400"/>
    <mergeCell ref="I1400:J1400"/>
    <mergeCell ref="K1400:L1400"/>
    <mergeCell ref="C1402:H1402"/>
    <mergeCell ref="I1402:J1402"/>
    <mergeCell ref="K1402:L1402"/>
    <mergeCell ref="C1437:H1437"/>
    <mergeCell ref="I1437:J1437"/>
    <mergeCell ref="K1437:L1437"/>
    <mergeCell ref="C1453:H1453"/>
    <mergeCell ref="I1453:J1453"/>
    <mergeCell ref="K1453:L1453"/>
    <mergeCell ref="C1419:H1419"/>
    <mergeCell ref="I1419:J1419"/>
    <mergeCell ref="K1419:L1419"/>
    <mergeCell ref="C1428:H1428"/>
    <mergeCell ref="I1428:J1428"/>
    <mergeCell ref="K1428:L1428"/>
    <mergeCell ref="C1459:H1459"/>
    <mergeCell ref="I1459:J1459"/>
    <mergeCell ref="K1459:L1459"/>
    <mergeCell ref="C1461:H1461"/>
    <mergeCell ref="I1461:J1461"/>
    <mergeCell ref="K1461:L1461"/>
    <mergeCell ref="C1455:H1455"/>
    <mergeCell ref="I1455:J1455"/>
    <mergeCell ref="K1455:L1455"/>
    <mergeCell ref="C1457:H1457"/>
    <mergeCell ref="I1457:J1457"/>
    <mergeCell ref="K1457:L1457"/>
    <mergeCell ref="C1467:H1467"/>
    <mergeCell ref="I1467:J1467"/>
    <mergeCell ref="K1467:L1467"/>
    <mergeCell ref="C1470:H1470"/>
    <mergeCell ref="I1470:J1470"/>
    <mergeCell ref="K1470:L1470"/>
    <mergeCell ref="C1463:H1463"/>
    <mergeCell ref="I1463:J1463"/>
    <mergeCell ref="K1463:L1463"/>
    <mergeCell ref="C1465:H1465"/>
    <mergeCell ref="I1465:J1465"/>
    <mergeCell ref="K1465:L1465"/>
    <mergeCell ref="C1495:H1495"/>
    <mergeCell ref="I1495:J1495"/>
    <mergeCell ref="K1495:L1495"/>
    <mergeCell ref="C1512:H1512"/>
    <mergeCell ref="I1512:J1512"/>
    <mergeCell ref="K1512:L1512"/>
    <mergeCell ref="C1473:H1473"/>
    <mergeCell ref="I1473:J1473"/>
    <mergeCell ref="K1473:L1473"/>
    <mergeCell ref="C1493:H1493"/>
    <mergeCell ref="I1493:J1493"/>
    <mergeCell ref="K1493:L1493"/>
    <mergeCell ref="C1518:H1518"/>
    <mergeCell ref="I1518:J1518"/>
    <mergeCell ref="K1518:L1518"/>
    <mergeCell ref="C1520:H1520"/>
    <mergeCell ref="I1520:J1520"/>
    <mergeCell ref="K1520:L1520"/>
    <mergeCell ref="C1514:H1514"/>
    <mergeCell ref="I1514:J1514"/>
    <mergeCell ref="K1514:L1514"/>
    <mergeCell ref="C1516:H1516"/>
    <mergeCell ref="I1516:J1516"/>
    <mergeCell ref="K1516:L1516"/>
    <mergeCell ref="C1527:H1527"/>
    <mergeCell ref="I1527:J1527"/>
    <mergeCell ref="K1527:L1527"/>
    <mergeCell ref="C1529:H1529"/>
    <mergeCell ref="I1529:J1529"/>
    <mergeCell ref="K1529:L1529"/>
    <mergeCell ref="C1523:H1523"/>
    <mergeCell ref="I1523:J1523"/>
    <mergeCell ref="K1523:L1523"/>
    <mergeCell ref="C1525:H1525"/>
    <mergeCell ref="I1525:J1525"/>
    <mergeCell ref="K1525:L1525"/>
    <mergeCell ref="C1570:H1570"/>
    <mergeCell ref="I1570:J1570"/>
    <mergeCell ref="K1570:L1570"/>
    <mergeCell ref="C1580:H1580"/>
    <mergeCell ref="I1580:J1580"/>
    <mergeCell ref="K1580:L1580"/>
    <mergeCell ref="C1551:H1551"/>
    <mergeCell ref="I1551:J1551"/>
    <mergeCell ref="K1551:L1551"/>
    <mergeCell ref="C1561:H1561"/>
    <mergeCell ref="I1561:J1561"/>
    <mergeCell ref="K1561:L1561"/>
    <mergeCell ref="C1621:H1621"/>
    <mergeCell ref="I1621:J1621"/>
    <mergeCell ref="K1621:L1621"/>
    <mergeCell ref="C1634:H1634"/>
    <mergeCell ref="I1634:J1634"/>
    <mergeCell ref="K1634:L1634"/>
    <mergeCell ref="C1604:H1604"/>
    <mergeCell ref="I1604:J1604"/>
    <mergeCell ref="K1604:L1604"/>
    <mergeCell ref="C1606:H1606"/>
    <mergeCell ref="I1606:J1606"/>
    <mergeCell ref="K1606:L1606"/>
    <mergeCell ref="C1659:H1659"/>
    <mergeCell ref="I1659:J1659"/>
    <mergeCell ref="K1659:L1659"/>
    <mergeCell ref="C1668:H1668"/>
    <mergeCell ref="I1668:J1668"/>
    <mergeCell ref="K1668:L1668"/>
    <mergeCell ref="C1655:H1655"/>
    <mergeCell ref="I1655:J1655"/>
    <mergeCell ref="K1655:L1655"/>
    <mergeCell ref="C1657:H1657"/>
    <mergeCell ref="I1657:J1657"/>
    <mergeCell ref="K1657:L1657"/>
    <mergeCell ref="C1700:H1700"/>
    <mergeCell ref="I1700:J1700"/>
    <mergeCell ref="K1700:L1700"/>
    <mergeCell ref="C1709:H1709"/>
    <mergeCell ref="I1709:J1709"/>
    <mergeCell ref="K1709:L1709"/>
    <mergeCell ref="C1682:H1682"/>
    <mergeCell ref="I1682:J1682"/>
    <mergeCell ref="K1682:L1682"/>
    <mergeCell ref="C1691:H1691"/>
    <mergeCell ref="I1691:J1691"/>
    <mergeCell ref="K1691:L1691"/>
    <mergeCell ref="C1739:H1739"/>
    <mergeCell ref="I1739:J1739"/>
    <mergeCell ref="K1739:L1739"/>
    <mergeCell ref="C1750:H1750"/>
    <mergeCell ref="I1750:J1750"/>
    <mergeCell ref="K1750:L1750"/>
    <mergeCell ref="C1725:H1725"/>
    <mergeCell ref="I1725:J1725"/>
    <mergeCell ref="K1725:L1725"/>
    <mergeCell ref="C1727:H1727"/>
    <mergeCell ref="I1727:J1727"/>
    <mergeCell ref="K1727:L1727"/>
    <mergeCell ref="C1789:H1789"/>
    <mergeCell ref="I1789:J1789"/>
    <mergeCell ref="K1789:L1789"/>
    <mergeCell ref="C1813:H1813"/>
    <mergeCell ref="I1813:J1813"/>
    <mergeCell ref="K1813:L1813"/>
    <mergeCell ref="C1770:H1770"/>
    <mergeCell ref="I1770:J1770"/>
    <mergeCell ref="K1770:L1770"/>
    <mergeCell ref="C1772:H1772"/>
    <mergeCell ref="I1772:J1772"/>
    <mergeCell ref="K1772:L1772"/>
    <mergeCell ref="C1819:H1819"/>
    <mergeCell ref="I1819:J1819"/>
    <mergeCell ref="K1819:L1819"/>
    <mergeCell ref="C1822:H1822"/>
    <mergeCell ref="I1822:J1822"/>
    <mergeCell ref="K1822:L1822"/>
    <mergeCell ref="C1815:H1815"/>
    <mergeCell ref="I1815:J1815"/>
    <mergeCell ref="K1815:L1815"/>
    <mergeCell ref="C1817:H1817"/>
    <mergeCell ref="I1817:J1817"/>
    <mergeCell ref="K1817:L1817"/>
    <mergeCell ref="C1850:H1850"/>
    <mergeCell ref="I1850:J1850"/>
    <mergeCell ref="K1850:L1850"/>
    <mergeCell ref="C1859:H1859"/>
    <mergeCell ref="I1859:J1859"/>
    <mergeCell ref="K1859:L1859"/>
    <mergeCell ref="C1824:H1824"/>
    <mergeCell ref="I1824:J1824"/>
    <mergeCell ref="K1824:L1824"/>
    <mergeCell ref="C1827:H1827"/>
    <mergeCell ref="I1827:J1827"/>
    <mergeCell ref="K1827:L1827"/>
    <mergeCell ref="C1886:H1886"/>
    <mergeCell ref="I1886:J1886"/>
    <mergeCell ref="K1886:L1886"/>
    <mergeCell ref="C1901:H1901"/>
    <mergeCell ref="I1901:J1901"/>
    <mergeCell ref="K1901:L1901"/>
    <mergeCell ref="C1868:H1868"/>
    <mergeCell ref="I1868:J1868"/>
    <mergeCell ref="K1868:L1868"/>
    <mergeCell ref="C1877:H1877"/>
    <mergeCell ref="I1877:J1877"/>
    <mergeCell ref="K1877:L1877"/>
    <mergeCell ref="C1928:H1928"/>
    <mergeCell ref="I1928:J1928"/>
    <mergeCell ref="K1928:L1928"/>
    <mergeCell ref="C1937:H1937"/>
    <mergeCell ref="I1937:J1937"/>
    <mergeCell ref="K1937:L1937"/>
    <mergeCell ref="C1910:H1910"/>
    <mergeCell ref="I1910:J1910"/>
    <mergeCell ref="K1910:L1910"/>
    <mergeCell ref="C1919:H1919"/>
    <mergeCell ref="I1919:J1919"/>
    <mergeCell ref="K1919:L1919"/>
    <mergeCell ref="C1993:H1993"/>
    <mergeCell ref="I1993:J1993"/>
    <mergeCell ref="K1993:L1993"/>
    <mergeCell ref="C2007:H2007"/>
    <mergeCell ref="I2007:J2007"/>
    <mergeCell ref="K2007:L2007"/>
    <mergeCell ref="C1957:H1957"/>
    <mergeCell ref="I1957:J1957"/>
    <mergeCell ref="K1957:L1957"/>
    <mergeCell ref="C1977:H1977"/>
    <mergeCell ref="I1977:J1977"/>
    <mergeCell ref="K1977:L1977"/>
    <mergeCell ref="C2047:H2047"/>
    <mergeCell ref="I2047:J2047"/>
    <mergeCell ref="K2047:L2047"/>
    <mergeCell ref="C2063:H2063"/>
    <mergeCell ref="I2063:J2063"/>
    <mergeCell ref="K2063:L2063"/>
    <mergeCell ref="C2019:H2019"/>
    <mergeCell ref="I2019:J2019"/>
    <mergeCell ref="K2019:L2019"/>
    <mergeCell ref="C2031:H2031"/>
    <mergeCell ref="I2031:J2031"/>
    <mergeCell ref="K2031:L2031"/>
    <mergeCell ref="C2069:H2069"/>
    <mergeCell ref="I2069:J2069"/>
    <mergeCell ref="K2069:L2069"/>
    <mergeCell ref="C2084:H2084"/>
    <mergeCell ref="I2084:J2084"/>
    <mergeCell ref="K2084:L2084"/>
    <mergeCell ref="C2065:H2065"/>
    <mergeCell ref="I2065:J2065"/>
    <mergeCell ref="K2065:L2065"/>
    <mergeCell ref="C2067:H2067"/>
    <mergeCell ref="I2067:J2067"/>
    <mergeCell ref="K2067:L2067"/>
    <mergeCell ref="C2130:H2130"/>
    <mergeCell ref="I2130:J2130"/>
    <mergeCell ref="K2130:L2130"/>
    <mergeCell ref="C2132:H2132"/>
    <mergeCell ref="I2132:J2132"/>
    <mergeCell ref="K2132:L2132"/>
    <mergeCell ref="C2107:H2107"/>
    <mergeCell ref="I2107:J2107"/>
    <mergeCell ref="K2107:L2107"/>
    <mergeCell ref="C2119:H2119"/>
    <mergeCell ref="I2119:J2119"/>
    <mergeCell ref="K2119:L2119"/>
    <mergeCell ref="C2153:H2153"/>
    <mergeCell ref="I2153:J2153"/>
    <mergeCell ref="K2153:L2153"/>
    <mergeCell ref="C2165:H2165"/>
    <mergeCell ref="I2165:J2165"/>
    <mergeCell ref="K2165:L2165"/>
    <mergeCell ref="C2135:H2135"/>
    <mergeCell ref="I2135:J2135"/>
    <mergeCell ref="K2135:L2135"/>
    <mergeCell ref="C2144:H2144"/>
    <mergeCell ref="I2144:J2144"/>
    <mergeCell ref="K2144:L2144"/>
    <mergeCell ref="C2216:H2216"/>
    <mergeCell ref="I2216:J2216"/>
    <mergeCell ref="K2216:L2216"/>
    <mergeCell ref="C2230:H2230"/>
    <mergeCell ref="I2230:J2230"/>
    <mergeCell ref="K2230:L2230"/>
    <mergeCell ref="C2177:H2177"/>
    <mergeCell ref="I2177:J2177"/>
    <mergeCell ref="K2177:L2177"/>
    <mergeCell ref="C2194:H2194"/>
    <mergeCell ref="I2194:J2194"/>
    <mergeCell ref="K2194:L2194"/>
    <mergeCell ref="C2276:H2276"/>
    <mergeCell ref="I2276:J2276"/>
    <mergeCell ref="K2276:L2276"/>
    <mergeCell ref="C2292:H2292"/>
    <mergeCell ref="I2292:J2292"/>
    <mergeCell ref="K2292:L2292"/>
    <mergeCell ref="C2246:H2246"/>
    <mergeCell ref="I2246:J2246"/>
    <mergeCell ref="K2246:L2246"/>
    <mergeCell ref="C2262:H2262"/>
    <mergeCell ref="I2262:J2262"/>
    <mergeCell ref="K2262:L2262"/>
    <mergeCell ref="C2332:H2332"/>
    <mergeCell ref="I2332:J2332"/>
    <mergeCell ref="K2332:L2332"/>
    <mergeCell ref="C2354:H2354"/>
    <mergeCell ref="I2354:J2354"/>
    <mergeCell ref="K2354:L2354"/>
    <mergeCell ref="C2306:H2306"/>
    <mergeCell ref="I2306:J2306"/>
    <mergeCell ref="K2306:L2306"/>
    <mergeCell ref="C2320:H2320"/>
    <mergeCell ref="I2320:J2320"/>
    <mergeCell ref="K2320:L2320"/>
    <mergeCell ref="C2374:H2374"/>
    <mergeCell ref="I2374:J2374"/>
    <mergeCell ref="K2374:L2374"/>
    <mergeCell ref="C2376:H2376"/>
    <mergeCell ref="I2376:J2376"/>
    <mergeCell ref="K2376:L2376"/>
    <mergeCell ref="C2370:H2370"/>
    <mergeCell ref="I2370:J2370"/>
    <mergeCell ref="K2370:L2370"/>
    <mergeCell ref="C2372:H2372"/>
    <mergeCell ref="I2372:J2372"/>
    <mergeCell ref="K2372:L2372"/>
    <mergeCell ref="C2382:H2382"/>
    <mergeCell ref="C2384:H2384"/>
    <mergeCell ref="C2385:H2385"/>
    <mergeCell ref="C2386:H2386"/>
    <mergeCell ref="C2387:H2387"/>
    <mergeCell ref="C2388:H2388"/>
    <mergeCell ref="C2378:H2378"/>
    <mergeCell ref="I2378:J2378"/>
    <mergeCell ref="K2378:L2378"/>
    <mergeCell ref="C2380:H2380"/>
    <mergeCell ref="I2380:J2380"/>
    <mergeCell ref="K2380:L2380"/>
    <mergeCell ref="C2395:H2395"/>
    <mergeCell ref="C2396:H2396"/>
    <mergeCell ref="C2397:H2397"/>
    <mergeCell ref="C2398:H2398"/>
    <mergeCell ref="C2399:H2399"/>
    <mergeCell ref="C2400:H2400"/>
    <mergeCell ref="C2389:H2389"/>
    <mergeCell ref="C2390:H2390"/>
    <mergeCell ref="C2391:H2391"/>
    <mergeCell ref="C2392:H2392"/>
    <mergeCell ref="C2393:H2393"/>
    <mergeCell ref="C2394:H2394"/>
    <mergeCell ref="C2408:H2408"/>
    <mergeCell ref="C2409:H2409"/>
    <mergeCell ref="C2410:H2410"/>
    <mergeCell ref="C2411:H2411"/>
    <mergeCell ref="C2412:H2412"/>
    <mergeCell ref="C2413:H2413"/>
    <mergeCell ref="C2401:H2401"/>
    <mergeCell ref="C2402:H2402"/>
    <mergeCell ref="C2404:H2404"/>
    <mergeCell ref="C2405:H2405"/>
    <mergeCell ref="C2406:H2406"/>
    <mergeCell ref="C2407:H2407"/>
    <mergeCell ref="C2420:H2420"/>
    <mergeCell ref="C2421:H2421"/>
    <mergeCell ref="C2422:H2422"/>
    <mergeCell ref="C2424:H2424"/>
    <mergeCell ref="C2425:H2425"/>
    <mergeCell ref="C2426:H2426"/>
    <mergeCell ref="C2414:H2414"/>
    <mergeCell ref="C2415:H2415"/>
    <mergeCell ref="C2416:H2416"/>
    <mergeCell ref="C2417:H2417"/>
    <mergeCell ref="C2418:H2418"/>
    <mergeCell ref="C2419:H2419"/>
    <mergeCell ref="C2434:H2434"/>
    <mergeCell ref="C2435:H2435"/>
    <mergeCell ref="C2436:H2436"/>
    <mergeCell ref="C2437:H2437"/>
    <mergeCell ref="C2438:H2438"/>
    <mergeCell ref="C2439:H2439"/>
    <mergeCell ref="C2427:H2427"/>
    <mergeCell ref="C2429:H2429"/>
    <mergeCell ref="C2430:H2430"/>
    <mergeCell ref="C2431:H2431"/>
    <mergeCell ref="C2432:H2432"/>
    <mergeCell ref="C2433:H2433"/>
    <mergeCell ref="C2446:H2446"/>
    <mergeCell ref="C2447:H2447"/>
    <mergeCell ref="C2448:H2448"/>
    <mergeCell ref="C2449:H2449"/>
    <mergeCell ref="C2450:H2450"/>
    <mergeCell ref="C2451:H2451"/>
    <mergeCell ref="C2440:H2440"/>
    <mergeCell ref="C2441:H2441"/>
    <mergeCell ref="C2442:H2442"/>
    <mergeCell ref="C2443:H2443"/>
    <mergeCell ref="C2444:H2444"/>
    <mergeCell ref="C2445:H2445"/>
    <mergeCell ref="C2459:H2459"/>
    <mergeCell ref="C2460:H2460"/>
    <mergeCell ref="C2461:H2461"/>
    <mergeCell ref="C2462:H2462"/>
    <mergeCell ref="C2463:H2463"/>
    <mergeCell ref="C2464:H2464"/>
    <mergeCell ref="C2453:H2453"/>
    <mergeCell ref="C2454:H2454"/>
    <mergeCell ref="C2455:H2455"/>
    <mergeCell ref="C2456:H2456"/>
    <mergeCell ref="C2457:H2457"/>
    <mergeCell ref="C2458:H2458"/>
    <mergeCell ref="C2471:H2471"/>
    <mergeCell ref="C2472:H2472"/>
    <mergeCell ref="C2473:H2473"/>
    <mergeCell ref="C2474:H2474"/>
    <mergeCell ref="C2475:H2475"/>
    <mergeCell ref="C2476:H2476"/>
    <mergeCell ref="C2465:H2465"/>
    <mergeCell ref="C2466:H2466"/>
    <mergeCell ref="C2467:H2467"/>
    <mergeCell ref="C2468:H2468"/>
    <mergeCell ref="C2469:H2469"/>
    <mergeCell ref="C2470:H2470"/>
    <mergeCell ref="C2491:G2491"/>
    <mergeCell ref="A2493:B2493"/>
    <mergeCell ref="C2494:G2494"/>
    <mergeCell ref="C2477:H2477"/>
    <mergeCell ref="C2478:H2478"/>
    <mergeCell ref="C2479:H2479"/>
    <mergeCell ref="C2480:F2480"/>
    <mergeCell ref="C2481:F2481"/>
    <mergeCell ref="A2490:B2490"/>
  </mergeCells>
  <pageMargins left="0.4" right="0.2" top="0.2" bottom="0.4" header="0.2" footer="0.2"/>
  <pageSetup paperSize="9" scale="4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7"/>
  <sheetViews>
    <sheetView workbookViewId="0"/>
  </sheetViews>
  <sheetFormatPr defaultRowHeight="12.75" x14ac:dyDescent="0.2"/>
  <sheetData>
    <row r="1" spans="1:28" x14ac:dyDescent="0.2">
      <c r="A1" t="s">
        <v>985</v>
      </c>
      <c r="B1" t="s">
        <v>987</v>
      </c>
      <c r="C1" t="s">
        <v>988</v>
      </c>
      <c r="D1" t="s">
        <v>989</v>
      </c>
      <c r="E1" t="s">
        <v>990</v>
      </c>
      <c r="F1" t="s">
        <v>991</v>
      </c>
      <c r="G1" t="s">
        <v>992</v>
      </c>
      <c r="H1" t="s">
        <v>993</v>
      </c>
      <c r="I1" t="s">
        <v>994</v>
      </c>
      <c r="J1" t="s">
        <v>995</v>
      </c>
      <c r="K1" t="s">
        <v>996</v>
      </c>
      <c r="L1" t="s">
        <v>997</v>
      </c>
      <c r="M1" t="s">
        <v>998</v>
      </c>
      <c r="N1" t="s">
        <v>999</v>
      </c>
      <c r="O1" t="s">
        <v>986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0</v>
      </c>
      <c r="K2">
        <v>1</v>
      </c>
      <c r="L2">
        <v>54886577</v>
      </c>
      <c r="M2">
        <v>0</v>
      </c>
      <c r="N2">
        <v>0</v>
      </c>
      <c r="O2">
        <v>0</v>
      </c>
    </row>
    <row r="4" spans="1:28" x14ac:dyDescent="0.2">
      <c r="A4" t="s">
        <v>957</v>
      </c>
      <c r="B4" t="s">
        <v>958</v>
      </c>
      <c r="C4" t="s">
        <v>959</v>
      </c>
      <c r="D4" t="s">
        <v>960</v>
      </c>
      <c r="E4" t="s">
        <v>961</v>
      </c>
      <c r="F4" t="s">
        <v>962</v>
      </c>
      <c r="G4" t="s">
        <v>963</v>
      </c>
      <c r="H4" t="s">
        <v>964</v>
      </c>
      <c r="I4" t="s">
        <v>965</v>
      </c>
      <c r="J4" t="s">
        <v>966</v>
      </c>
      <c r="K4" t="s">
        <v>967</v>
      </c>
      <c r="L4" t="s">
        <v>968</v>
      </c>
      <c r="M4" t="s">
        <v>969</v>
      </c>
      <c r="N4" t="s">
        <v>970</v>
      </c>
      <c r="O4" t="s">
        <v>971</v>
      </c>
      <c r="P4" t="s">
        <v>972</v>
      </c>
      <c r="Q4" t="s">
        <v>973</v>
      </c>
      <c r="R4" t="s">
        <v>974</v>
      </c>
      <c r="S4" t="s">
        <v>975</v>
      </c>
      <c r="T4" t="s">
        <v>976</v>
      </c>
      <c r="U4" t="s">
        <v>980</v>
      </c>
      <c r="V4" t="s">
        <v>981</v>
      </c>
      <c r="W4" t="s">
        <v>982</v>
      </c>
      <c r="X4" t="s">
        <v>983</v>
      </c>
      <c r="Y4" t="s">
        <v>984</v>
      </c>
      <c r="Z4" t="s">
        <v>977</v>
      </c>
      <c r="AA4" t="s">
        <v>978</v>
      </c>
      <c r="AB4" t="s">
        <v>979</v>
      </c>
    </row>
    <row r="6" spans="1:28" x14ac:dyDescent="0.2">
      <c r="A6" t="e">
        <f>#REF!</f>
        <v>#REF!</v>
      </c>
      <c r="B6">
        <v>20</v>
      </c>
      <c r="G6" t="e">
        <f>#REF!</f>
        <v>#REF!</v>
      </c>
    </row>
    <row r="7" spans="1:28" x14ac:dyDescent="0.2">
      <c r="A7">
        <v>20</v>
      </c>
      <c r="B7">
        <v>28</v>
      </c>
      <c r="C7">
        <v>3</v>
      </c>
      <c r="D7">
        <v>0</v>
      </c>
      <c r="E7" t="e">
        <f>#REF!</f>
        <v>#REF!</v>
      </c>
      <c r="F7" t="e">
        <f>#REF!</f>
        <v>#REF!</v>
      </c>
      <c r="G7" t="e">
        <f>#REF!</f>
        <v>#REF!</v>
      </c>
      <c r="H7" t="e">
        <f>#REF!</f>
        <v>#REF!</v>
      </c>
      <c r="I7" t="e">
        <f>#REF!*#REF!</f>
        <v>#REF!</v>
      </c>
      <c r="J7" t="e">
        <f>#REF!</f>
        <v>#REF!</v>
      </c>
      <c r="K7" t="e">
        <f>#REF!</f>
        <v>#REF!</v>
      </c>
      <c r="M7" t="e">
        <f t="shared" ref="M7:M12" si="0">ROUND(I7*K7, 2)</f>
        <v>#REF!</v>
      </c>
      <c r="N7" t="e">
        <f>#REF!</f>
        <v>#REF!</v>
      </c>
      <c r="O7" t="e">
        <f t="shared" ref="O7:O12" si="1">ROUND(I7*N7, 2)</f>
        <v>#REF!</v>
      </c>
      <c r="P7" t="e">
        <f>#REF!</f>
        <v>#REF!</v>
      </c>
      <c r="R7" t="e">
        <f t="shared" ref="R7:R12" si="2">ROUND(I7*P7, 2)</f>
        <v>#REF!</v>
      </c>
      <c r="S7" t="e">
        <f>#REF!</f>
        <v>#REF!</v>
      </c>
      <c r="T7" t="e">
        <f t="shared" ref="T7:T12" si="3">ROUND(I7*S7, 2)</f>
        <v>#REF!</v>
      </c>
      <c r="U7">
        <v>3</v>
      </c>
      <c r="Z7" t="e">
        <f>#REF!</f>
        <v>#REF!</v>
      </c>
      <c r="AA7">
        <v>584480756</v>
      </c>
      <c r="AB7">
        <v>-695526430</v>
      </c>
    </row>
    <row r="8" spans="1:28" x14ac:dyDescent="0.2">
      <c r="A8">
        <v>20</v>
      </c>
      <c r="B8">
        <v>27</v>
      </c>
      <c r="C8">
        <v>3</v>
      </c>
      <c r="D8">
        <v>0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#REF!*#REF!</f>
        <v>#REF!</v>
      </c>
      <c r="J8" t="e">
        <f>#REF!</f>
        <v>#REF!</v>
      </c>
      <c r="K8" t="e">
        <f>#REF!</f>
        <v>#REF!</v>
      </c>
      <c r="M8" t="e">
        <f t="shared" si="0"/>
        <v>#REF!</v>
      </c>
      <c r="N8" t="e">
        <f>#REF!</f>
        <v>#REF!</v>
      </c>
      <c r="O8" t="e">
        <f t="shared" si="1"/>
        <v>#REF!</v>
      </c>
      <c r="P8" t="e">
        <f>#REF!</f>
        <v>#REF!</v>
      </c>
      <c r="R8" t="e">
        <f t="shared" si="2"/>
        <v>#REF!</v>
      </c>
      <c r="S8" t="e">
        <f>#REF!</f>
        <v>#REF!</v>
      </c>
      <c r="T8" t="e">
        <f t="shared" si="3"/>
        <v>#REF!</v>
      </c>
      <c r="U8">
        <v>3</v>
      </c>
      <c r="Z8" t="e">
        <f>#REF!</f>
        <v>#REF!</v>
      </c>
      <c r="AA8">
        <v>-1957384177</v>
      </c>
      <c r="AB8">
        <v>-1046339522</v>
      </c>
    </row>
    <row r="9" spans="1:28" x14ac:dyDescent="0.2">
      <c r="A9">
        <v>20</v>
      </c>
      <c r="B9">
        <v>26</v>
      </c>
      <c r="C9">
        <v>3</v>
      </c>
      <c r="D9">
        <v>0</v>
      </c>
      <c r="E9" t="e">
        <f>#REF!</f>
        <v>#REF!</v>
      </c>
      <c r="F9" t="e">
        <f>#REF!</f>
        <v>#REF!</v>
      </c>
      <c r="G9" t="e">
        <f>#REF!</f>
        <v>#REF!</v>
      </c>
      <c r="H9" t="e">
        <f>#REF!</f>
        <v>#REF!</v>
      </c>
      <c r="I9" t="e">
        <f>#REF!*#REF!</f>
        <v>#REF!</v>
      </c>
      <c r="J9" t="e">
        <f>#REF!</f>
        <v>#REF!</v>
      </c>
      <c r="K9" t="e">
        <f>#REF!</f>
        <v>#REF!</v>
      </c>
      <c r="M9" t="e">
        <f t="shared" si="0"/>
        <v>#REF!</v>
      </c>
      <c r="N9" t="e">
        <f>#REF!</f>
        <v>#REF!</v>
      </c>
      <c r="O9" t="e">
        <f t="shared" si="1"/>
        <v>#REF!</v>
      </c>
      <c r="P9" t="e">
        <f>#REF!</f>
        <v>#REF!</v>
      </c>
      <c r="R9" t="e">
        <f t="shared" si="2"/>
        <v>#REF!</v>
      </c>
      <c r="S9" t="e">
        <f>#REF!</f>
        <v>#REF!</v>
      </c>
      <c r="T9" t="e">
        <f t="shared" si="3"/>
        <v>#REF!</v>
      </c>
      <c r="U9">
        <v>3</v>
      </c>
      <c r="Z9" t="e">
        <f>#REF!</f>
        <v>#REF!</v>
      </c>
      <c r="AA9">
        <v>826088749</v>
      </c>
      <c r="AB9">
        <v>-849432745</v>
      </c>
    </row>
    <row r="10" spans="1:28" x14ac:dyDescent="0.2">
      <c r="A10">
        <v>20</v>
      </c>
      <c r="B10">
        <v>25</v>
      </c>
      <c r="C10">
        <v>3</v>
      </c>
      <c r="D10">
        <v>0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#REF!*#REF!</f>
        <v>#REF!</v>
      </c>
      <c r="J10" t="e">
        <f>#REF!</f>
        <v>#REF!</v>
      </c>
      <c r="K10" t="e">
        <f>#REF!</f>
        <v>#REF!</v>
      </c>
      <c r="M10" t="e">
        <f t="shared" si="0"/>
        <v>#REF!</v>
      </c>
      <c r="N10" t="e">
        <f>#REF!</f>
        <v>#REF!</v>
      </c>
      <c r="O10" t="e">
        <f t="shared" si="1"/>
        <v>#REF!</v>
      </c>
      <c r="P10" t="e">
        <f>#REF!</f>
        <v>#REF!</v>
      </c>
      <c r="R10" t="e">
        <f t="shared" si="2"/>
        <v>#REF!</v>
      </c>
      <c r="S10" t="e">
        <f>#REF!</f>
        <v>#REF!</v>
      </c>
      <c r="T10" t="e">
        <f t="shared" si="3"/>
        <v>#REF!</v>
      </c>
      <c r="U10">
        <v>3</v>
      </c>
      <c r="Z10" t="e">
        <f>#REF!</f>
        <v>#REF!</v>
      </c>
      <c r="AA10">
        <v>386889616</v>
      </c>
      <c r="AB10">
        <v>-1663962956</v>
      </c>
    </row>
    <row r="11" spans="1:28" x14ac:dyDescent="0.2">
      <c r="A11">
        <v>20</v>
      </c>
      <c r="B11">
        <v>24</v>
      </c>
      <c r="C11">
        <v>3</v>
      </c>
      <c r="D11">
        <v>0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#REF!*#REF!</f>
        <v>#REF!</v>
      </c>
      <c r="J11" t="e">
        <f>#REF!</f>
        <v>#REF!</v>
      </c>
      <c r="K11" t="e">
        <f>#REF!</f>
        <v>#REF!</v>
      </c>
      <c r="M11" t="e">
        <f t="shared" si="0"/>
        <v>#REF!</v>
      </c>
      <c r="N11" t="e">
        <f>#REF!</f>
        <v>#REF!</v>
      </c>
      <c r="O11" t="e">
        <f t="shared" si="1"/>
        <v>#REF!</v>
      </c>
      <c r="P11" t="e">
        <f>#REF!</f>
        <v>#REF!</v>
      </c>
      <c r="R11" t="e">
        <f t="shared" si="2"/>
        <v>#REF!</v>
      </c>
      <c r="S11" t="e">
        <f>#REF!</f>
        <v>#REF!</v>
      </c>
      <c r="T11" t="e">
        <f t="shared" si="3"/>
        <v>#REF!</v>
      </c>
      <c r="U11">
        <v>3</v>
      </c>
      <c r="Z11" t="e">
        <f>#REF!</f>
        <v>#REF!</v>
      </c>
      <c r="AA11">
        <v>-1462611633</v>
      </c>
      <c r="AB11">
        <v>503211101</v>
      </c>
    </row>
    <row r="12" spans="1:28" x14ac:dyDescent="0.2">
      <c r="A12">
        <v>20</v>
      </c>
      <c r="B12">
        <v>23</v>
      </c>
      <c r="C12">
        <v>3</v>
      </c>
      <c r="D12">
        <v>0</v>
      </c>
      <c r="E12" t="e">
        <f>#REF!</f>
        <v>#REF!</v>
      </c>
      <c r="F12" t="e">
        <f>#REF!</f>
        <v>#REF!</v>
      </c>
      <c r="G12" t="e">
        <f>#REF!</f>
        <v>#REF!</v>
      </c>
      <c r="H12" t="e">
        <f>#REF!</f>
        <v>#REF!</v>
      </c>
      <c r="I12" t="e">
        <f>#REF!*#REF!</f>
        <v>#REF!</v>
      </c>
      <c r="J12" t="e">
        <f>#REF!</f>
        <v>#REF!</v>
      </c>
      <c r="K12" t="e">
        <f>#REF!</f>
        <v>#REF!</v>
      </c>
      <c r="M12" t="e">
        <f t="shared" si="0"/>
        <v>#REF!</v>
      </c>
      <c r="N12" t="e">
        <f>#REF!</f>
        <v>#REF!</v>
      </c>
      <c r="O12" t="e">
        <f t="shared" si="1"/>
        <v>#REF!</v>
      </c>
      <c r="P12" t="e">
        <f>#REF!</f>
        <v>#REF!</v>
      </c>
      <c r="R12" t="e">
        <f t="shared" si="2"/>
        <v>#REF!</v>
      </c>
      <c r="S12" t="e">
        <f>#REF!</f>
        <v>#REF!</v>
      </c>
      <c r="T12" t="e">
        <f t="shared" si="3"/>
        <v>#REF!</v>
      </c>
      <c r="U12">
        <v>3</v>
      </c>
      <c r="Z12" t="e">
        <f>#REF!</f>
        <v>#REF!</v>
      </c>
      <c r="AA12">
        <v>1035058684</v>
      </c>
      <c r="AB12">
        <v>2124723791</v>
      </c>
    </row>
    <row r="13" spans="1:28" x14ac:dyDescent="0.2">
      <c r="A13" t="e">
        <f>#REF!</f>
        <v>#REF!</v>
      </c>
      <c r="B13">
        <v>30</v>
      </c>
      <c r="C13">
        <v>3</v>
      </c>
      <c r="D13" t="e">
        <f>#REF!</f>
        <v>#REF!</v>
      </c>
      <c r="E13" t="e">
        <f>#REF!</f>
        <v>#REF!</v>
      </c>
      <c r="F13" t="e">
        <f>#REF!</f>
        <v>#REF!</v>
      </c>
      <c r="G13" t="e">
        <f>#REF!</f>
        <v>#REF!</v>
      </c>
      <c r="H13" t="e">
        <f>#REF!</f>
        <v>#REF!</v>
      </c>
      <c r="I13" t="e">
        <f>#REF!</f>
        <v>#REF!</v>
      </c>
      <c r="J13">
        <v>1</v>
      </c>
      <c r="K13" t="e">
        <f>ROUND(#REF!/IF(#REF!&lt;&gt; 0,#REF!, 1),2)</f>
        <v>#REF!</v>
      </c>
      <c r="M13" t="e">
        <f>ROUND(#REF!/IF(#REF!&lt;&gt; 0,#REF!, 1),2)</f>
        <v>#REF!</v>
      </c>
      <c r="N13" t="e">
        <f>#REF!</f>
        <v>#REF!</v>
      </c>
      <c r="O13" t="e">
        <f>#REF!</f>
        <v>#REF!</v>
      </c>
      <c r="P13" t="e">
        <f>#REF!</f>
        <v>#REF!</v>
      </c>
      <c r="R13" t="e">
        <f t="shared" ref="R13:R23" si="4">ROUND(P13*I13, 2)</f>
        <v>#REF!</v>
      </c>
      <c r="S13" t="e">
        <f>#REF!*IF(#REF!&lt;&gt; 0,#REF!, 1)</f>
        <v>#REF!</v>
      </c>
      <c r="T13" t="e">
        <f t="shared" ref="T13:T23" si="5">ROUND(S13*I13, 2)</f>
        <v>#REF!</v>
      </c>
      <c r="U13">
        <v>3</v>
      </c>
      <c r="Z13" t="e">
        <f>#REF!</f>
        <v>#REF!</v>
      </c>
      <c r="AA13">
        <v>-773281646</v>
      </c>
      <c r="AB13">
        <v>-773281646</v>
      </c>
    </row>
    <row r="14" spans="1:28" x14ac:dyDescent="0.2">
      <c r="A14" t="e">
        <f>#REF!</f>
        <v>#REF!</v>
      </c>
      <c r="B14">
        <v>31</v>
      </c>
      <c r="C14">
        <v>3</v>
      </c>
      <c r="D14" t="e">
        <f>#REF!</f>
        <v>#REF!</v>
      </c>
      <c r="E14" t="e">
        <f>#REF!</f>
        <v>#REF!</v>
      </c>
      <c r="F14" t="e">
        <f>#REF!</f>
        <v>#REF!</v>
      </c>
      <c r="G14" t="e">
        <f>#REF!</f>
        <v>#REF!</v>
      </c>
      <c r="H14" t="e">
        <f>#REF!</f>
        <v>#REF!</v>
      </c>
      <c r="I14" t="e">
        <f>#REF!</f>
        <v>#REF!</v>
      </c>
      <c r="J14">
        <v>1</v>
      </c>
      <c r="K14" t="e">
        <f>ROUND(#REF!/IF(#REF!&lt;&gt; 0,#REF!, 1),2)</f>
        <v>#REF!</v>
      </c>
      <c r="M14" t="e">
        <f>ROUND(#REF!/IF(#REF!&lt;&gt; 0,#REF!, 1),2)</f>
        <v>#REF!</v>
      </c>
      <c r="N14" t="e">
        <f>#REF!</f>
        <v>#REF!</v>
      </c>
      <c r="O14" t="e">
        <f>#REF!</f>
        <v>#REF!</v>
      </c>
      <c r="P14" t="e">
        <f>#REF!</f>
        <v>#REF!</v>
      </c>
      <c r="R14" t="e">
        <f t="shared" si="4"/>
        <v>#REF!</v>
      </c>
      <c r="S14" t="e">
        <f>#REF!*IF(#REF!&lt;&gt; 0,#REF!, 1)</f>
        <v>#REF!</v>
      </c>
      <c r="T14" t="e">
        <f t="shared" si="5"/>
        <v>#REF!</v>
      </c>
      <c r="U14">
        <v>3</v>
      </c>
      <c r="Z14" t="e">
        <f>#REF!</f>
        <v>#REF!</v>
      </c>
      <c r="AA14">
        <v>-129599419</v>
      </c>
      <c r="AB14">
        <v>-129599419</v>
      </c>
    </row>
    <row r="15" spans="1:28" x14ac:dyDescent="0.2">
      <c r="A15" t="e">
        <f>#REF!</f>
        <v>#REF!</v>
      </c>
      <c r="B15">
        <v>32</v>
      </c>
      <c r="C15">
        <v>3</v>
      </c>
      <c r="D15" t="e">
        <f>#REF!</f>
        <v>#REF!</v>
      </c>
      <c r="E15" t="e">
        <f>#REF!</f>
        <v>#REF!</v>
      </c>
      <c r="F15" t="e">
        <f>#REF!</f>
        <v>#REF!</v>
      </c>
      <c r="G15" t="e">
        <f>#REF!</f>
        <v>#REF!</v>
      </c>
      <c r="H15" t="e">
        <f>#REF!</f>
        <v>#REF!</v>
      </c>
      <c r="I15" t="e">
        <f>#REF!</f>
        <v>#REF!</v>
      </c>
      <c r="J15">
        <v>1</v>
      </c>
      <c r="K15" t="e">
        <f>ROUND(#REF!/IF(#REF!&lt;&gt; 0,#REF!, 1),2)</f>
        <v>#REF!</v>
      </c>
      <c r="M15" t="e">
        <f>ROUND(#REF!/IF(#REF!&lt;&gt; 0,#REF!, 1),2)</f>
        <v>#REF!</v>
      </c>
      <c r="N15" t="e">
        <f>#REF!</f>
        <v>#REF!</v>
      </c>
      <c r="O15" t="e">
        <f>#REF!</f>
        <v>#REF!</v>
      </c>
      <c r="P15" t="e">
        <f>#REF!</f>
        <v>#REF!</v>
      </c>
      <c r="R15" t="e">
        <f t="shared" si="4"/>
        <v>#REF!</v>
      </c>
      <c r="S15" t="e">
        <f>#REF!*IF(#REF!&lt;&gt; 0,#REF!, 1)</f>
        <v>#REF!</v>
      </c>
      <c r="T15" t="e">
        <f t="shared" si="5"/>
        <v>#REF!</v>
      </c>
      <c r="U15">
        <v>3</v>
      </c>
      <c r="Z15" t="e">
        <f>#REF!</f>
        <v>#REF!</v>
      </c>
      <c r="AA15">
        <v>-469015462</v>
      </c>
      <c r="AB15">
        <v>-469015462</v>
      </c>
    </row>
    <row r="16" spans="1:28" x14ac:dyDescent="0.2">
      <c r="A16" t="e">
        <f>#REF!</f>
        <v>#REF!</v>
      </c>
      <c r="B16">
        <v>33</v>
      </c>
      <c r="C16">
        <v>3</v>
      </c>
      <c r="D16" t="e">
        <f>#REF!</f>
        <v>#REF!</v>
      </c>
      <c r="E16" t="e">
        <f>#REF!</f>
        <v>#REF!</v>
      </c>
      <c r="F16" t="e">
        <f>#REF!</f>
        <v>#REF!</v>
      </c>
      <c r="G16" t="e">
        <f>#REF!</f>
        <v>#REF!</v>
      </c>
      <c r="H16" t="e">
        <f>#REF!</f>
        <v>#REF!</v>
      </c>
      <c r="I16" t="e">
        <f>#REF!</f>
        <v>#REF!</v>
      </c>
      <c r="J16">
        <v>1</v>
      </c>
      <c r="K16" t="e">
        <f>ROUND(#REF!/IF(#REF!&lt;&gt; 0,#REF!, 1),2)</f>
        <v>#REF!</v>
      </c>
      <c r="M16" t="e">
        <f>ROUND(#REF!/IF(#REF!&lt;&gt; 0,#REF!, 1),2)</f>
        <v>#REF!</v>
      </c>
      <c r="N16" t="e">
        <f>#REF!</f>
        <v>#REF!</v>
      </c>
      <c r="O16" t="e">
        <f>#REF!</f>
        <v>#REF!</v>
      </c>
      <c r="P16" t="e">
        <f>#REF!</f>
        <v>#REF!</v>
      </c>
      <c r="R16" t="e">
        <f t="shared" si="4"/>
        <v>#REF!</v>
      </c>
      <c r="S16" t="e">
        <f>#REF!*IF(#REF!&lt;&gt; 0,#REF!, 1)</f>
        <v>#REF!</v>
      </c>
      <c r="T16" t="e">
        <f t="shared" si="5"/>
        <v>#REF!</v>
      </c>
      <c r="U16">
        <v>3</v>
      </c>
      <c r="Z16" t="e">
        <f>#REF!</f>
        <v>#REF!</v>
      </c>
      <c r="AA16">
        <v>-1476189691</v>
      </c>
      <c r="AB16">
        <v>-1476189691</v>
      </c>
    </row>
    <row r="17" spans="1:28" x14ac:dyDescent="0.2">
      <c r="A17" t="e">
        <f>#REF!</f>
        <v>#REF!</v>
      </c>
      <c r="B17">
        <v>34</v>
      </c>
      <c r="C17">
        <v>3</v>
      </c>
      <c r="D17" t="e">
        <f>#REF!</f>
        <v>#REF!</v>
      </c>
      <c r="E17" t="e">
        <f>#REF!</f>
        <v>#REF!</v>
      </c>
      <c r="F17" t="e">
        <f>#REF!</f>
        <v>#REF!</v>
      </c>
      <c r="G17" t="e">
        <f>#REF!</f>
        <v>#REF!</v>
      </c>
      <c r="H17" t="e">
        <f>#REF!</f>
        <v>#REF!</v>
      </c>
      <c r="I17" t="e">
        <f>#REF!</f>
        <v>#REF!</v>
      </c>
      <c r="J17">
        <v>1</v>
      </c>
      <c r="K17" t="e">
        <f>ROUND(#REF!/IF(#REF!&lt;&gt; 0,#REF!, 1),2)</f>
        <v>#REF!</v>
      </c>
      <c r="M17" t="e">
        <f>ROUND(#REF!/IF(#REF!&lt;&gt; 0,#REF!, 1),2)</f>
        <v>#REF!</v>
      </c>
      <c r="N17" t="e">
        <f>#REF!</f>
        <v>#REF!</v>
      </c>
      <c r="O17" t="e">
        <f>#REF!</f>
        <v>#REF!</v>
      </c>
      <c r="P17" t="e">
        <f>#REF!</f>
        <v>#REF!</v>
      </c>
      <c r="R17" t="e">
        <f t="shared" si="4"/>
        <v>#REF!</v>
      </c>
      <c r="S17" t="e">
        <f>#REF!*IF(#REF!&lt;&gt; 0,#REF!, 1)</f>
        <v>#REF!</v>
      </c>
      <c r="T17" t="e">
        <f t="shared" si="5"/>
        <v>#REF!</v>
      </c>
      <c r="U17">
        <v>3</v>
      </c>
      <c r="Z17" t="e">
        <f>#REF!</f>
        <v>#REF!</v>
      </c>
      <c r="AA17">
        <v>1610326751</v>
      </c>
      <c r="AB17">
        <v>1610326751</v>
      </c>
    </row>
    <row r="18" spans="1:28" x14ac:dyDescent="0.2">
      <c r="A18" t="e">
        <f>#REF!</f>
        <v>#REF!</v>
      </c>
      <c r="B18">
        <v>35</v>
      </c>
      <c r="C18">
        <v>3</v>
      </c>
      <c r="D18" t="e">
        <f>#REF!</f>
        <v>#REF!</v>
      </c>
      <c r="E18" t="e">
        <f>#REF!</f>
        <v>#REF!</v>
      </c>
      <c r="F18" t="e">
        <f>#REF!</f>
        <v>#REF!</v>
      </c>
      <c r="G18" t="e">
        <f>#REF!</f>
        <v>#REF!</v>
      </c>
      <c r="H18" t="e">
        <f>#REF!</f>
        <v>#REF!</v>
      </c>
      <c r="I18" t="e">
        <f>#REF!</f>
        <v>#REF!</v>
      </c>
      <c r="J18">
        <v>1</v>
      </c>
      <c r="K18" t="e">
        <f>ROUND(#REF!/IF(#REF!&lt;&gt; 0,#REF!, 1),2)</f>
        <v>#REF!</v>
      </c>
      <c r="M18" t="e">
        <f>ROUND(#REF!/IF(#REF!&lt;&gt; 0,#REF!, 1),2)</f>
        <v>#REF!</v>
      </c>
      <c r="N18" t="e">
        <f>#REF!</f>
        <v>#REF!</v>
      </c>
      <c r="O18" t="e">
        <f>#REF!</f>
        <v>#REF!</v>
      </c>
      <c r="P18" t="e">
        <f>#REF!</f>
        <v>#REF!</v>
      </c>
      <c r="R18" t="e">
        <f t="shared" si="4"/>
        <v>#REF!</v>
      </c>
      <c r="S18" t="e">
        <f>#REF!*IF(#REF!&lt;&gt; 0,#REF!, 1)</f>
        <v>#REF!</v>
      </c>
      <c r="T18" t="e">
        <f t="shared" si="5"/>
        <v>#REF!</v>
      </c>
      <c r="U18">
        <v>3</v>
      </c>
      <c r="Z18" t="e">
        <f>#REF!</f>
        <v>#REF!</v>
      </c>
      <c r="AA18">
        <v>-647434440</v>
      </c>
      <c r="AB18">
        <v>-647434440</v>
      </c>
    </row>
    <row r="19" spans="1:28" x14ac:dyDescent="0.2">
      <c r="A19" t="e">
        <f>#REF!</f>
        <v>#REF!</v>
      </c>
      <c r="B19">
        <v>36</v>
      </c>
      <c r="C19">
        <v>3</v>
      </c>
      <c r="D19" t="e">
        <f>#REF!</f>
        <v>#REF!</v>
      </c>
      <c r="E19" t="e">
        <f>#REF!</f>
        <v>#REF!</v>
      </c>
      <c r="F19" t="e">
        <f>#REF!</f>
        <v>#REF!</v>
      </c>
      <c r="G19" t="e">
        <f>#REF!</f>
        <v>#REF!</v>
      </c>
      <c r="H19" t="e">
        <f>#REF!</f>
        <v>#REF!</v>
      </c>
      <c r="I19" t="e">
        <f>#REF!</f>
        <v>#REF!</v>
      </c>
      <c r="J19">
        <v>1</v>
      </c>
      <c r="K19" t="e">
        <f>ROUND(#REF!/IF(#REF!&lt;&gt; 0,#REF!, 1),2)</f>
        <v>#REF!</v>
      </c>
      <c r="M19" t="e">
        <f>ROUND(#REF!/IF(#REF!&lt;&gt; 0,#REF!, 1),2)</f>
        <v>#REF!</v>
      </c>
      <c r="N19" t="e">
        <f>#REF!</f>
        <v>#REF!</v>
      </c>
      <c r="O19" t="e">
        <f>#REF!</f>
        <v>#REF!</v>
      </c>
      <c r="P19" t="e">
        <f>#REF!</f>
        <v>#REF!</v>
      </c>
      <c r="R19" t="e">
        <f t="shared" si="4"/>
        <v>#REF!</v>
      </c>
      <c r="S19" t="e">
        <f>#REF!*IF(#REF!&lt;&gt; 0,#REF!, 1)</f>
        <v>#REF!</v>
      </c>
      <c r="T19" t="e">
        <f t="shared" si="5"/>
        <v>#REF!</v>
      </c>
      <c r="U19">
        <v>3</v>
      </c>
      <c r="Z19" t="e">
        <f>#REF!</f>
        <v>#REF!</v>
      </c>
      <c r="AA19">
        <v>1333773550</v>
      </c>
      <c r="AB19">
        <v>1333773550</v>
      </c>
    </row>
    <row r="20" spans="1:28" x14ac:dyDescent="0.2">
      <c r="A20" t="e">
        <f>#REF!</f>
        <v>#REF!</v>
      </c>
      <c r="B20">
        <v>37</v>
      </c>
      <c r="C20">
        <v>3</v>
      </c>
      <c r="D20" t="e">
        <f>#REF!</f>
        <v>#REF!</v>
      </c>
      <c r="E20" t="e">
        <f>#REF!</f>
        <v>#REF!</v>
      </c>
      <c r="F20" t="e">
        <f>#REF!</f>
        <v>#REF!</v>
      </c>
      <c r="G20" t="e">
        <f>#REF!</f>
        <v>#REF!</v>
      </c>
      <c r="H20" t="e">
        <f>#REF!</f>
        <v>#REF!</v>
      </c>
      <c r="I20" t="e">
        <f>#REF!</f>
        <v>#REF!</v>
      </c>
      <c r="J20">
        <v>1</v>
      </c>
      <c r="K20" t="e">
        <f>ROUND(#REF!/IF(#REF!&lt;&gt; 0,#REF!, 1),2)</f>
        <v>#REF!</v>
      </c>
      <c r="M20" t="e">
        <f>ROUND(#REF!/IF(#REF!&lt;&gt; 0,#REF!, 1),2)</f>
        <v>#REF!</v>
      </c>
      <c r="N20" t="e">
        <f>#REF!</f>
        <v>#REF!</v>
      </c>
      <c r="O20" t="e">
        <f>#REF!</f>
        <v>#REF!</v>
      </c>
      <c r="P20" t="e">
        <f>#REF!</f>
        <v>#REF!</v>
      </c>
      <c r="R20" t="e">
        <f t="shared" si="4"/>
        <v>#REF!</v>
      </c>
      <c r="S20" t="e">
        <f>#REF!*IF(#REF!&lt;&gt; 0,#REF!, 1)</f>
        <v>#REF!</v>
      </c>
      <c r="T20" t="e">
        <f t="shared" si="5"/>
        <v>#REF!</v>
      </c>
      <c r="U20">
        <v>3</v>
      </c>
      <c r="Z20" t="e">
        <f>#REF!</f>
        <v>#REF!</v>
      </c>
      <c r="AA20">
        <v>-1681277678</v>
      </c>
      <c r="AB20">
        <v>-1681277678</v>
      </c>
    </row>
    <row r="21" spans="1:28" x14ac:dyDescent="0.2">
      <c r="A21" t="e">
        <f>#REF!</f>
        <v>#REF!</v>
      </c>
      <c r="B21">
        <v>38</v>
      </c>
      <c r="C21">
        <v>3</v>
      </c>
      <c r="D21" t="e">
        <f>#REF!</f>
        <v>#REF!</v>
      </c>
      <c r="E21" t="e">
        <f>#REF!</f>
        <v>#REF!</v>
      </c>
      <c r="F21" t="e">
        <f>#REF!</f>
        <v>#REF!</v>
      </c>
      <c r="G21" t="e">
        <f>#REF!</f>
        <v>#REF!</v>
      </c>
      <c r="H21" t="e">
        <f>#REF!</f>
        <v>#REF!</v>
      </c>
      <c r="I21" t="e">
        <f>#REF!</f>
        <v>#REF!</v>
      </c>
      <c r="J21">
        <v>1</v>
      </c>
      <c r="K21" t="e">
        <f>ROUND(#REF!/IF(#REF!&lt;&gt; 0,#REF!, 1),2)</f>
        <v>#REF!</v>
      </c>
      <c r="M21" t="e">
        <f>ROUND(#REF!/IF(#REF!&lt;&gt; 0,#REF!, 1),2)</f>
        <v>#REF!</v>
      </c>
      <c r="N21" t="e">
        <f>#REF!</f>
        <v>#REF!</v>
      </c>
      <c r="O21" t="e">
        <f>#REF!</f>
        <v>#REF!</v>
      </c>
      <c r="P21" t="e">
        <f>#REF!</f>
        <v>#REF!</v>
      </c>
      <c r="R21" t="e">
        <f t="shared" si="4"/>
        <v>#REF!</v>
      </c>
      <c r="S21" t="e">
        <f>#REF!*IF(#REF!&lt;&gt; 0,#REF!, 1)</f>
        <v>#REF!</v>
      </c>
      <c r="T21" t="e">
        <f t="shared" si="5"/>
        <v>#REF!</v>
      </c>
      <c r="U21">
        <v>3</v>
      </c>
      <c r="Z21" t="e">
        <f>#REF!</f>
        <v>#REF!</v>
      </c>
      <c r="AA21">
        <v>1728481792</v>
      </c>
      <c r="AB21">
        <v>1728481792</v>
      </c>
    </row>
    <row r="22" spans="1:28" x14ac:dyDescent="0.2">
      <c r="A22" t="e">
        <f>#REF!</f>
        <v>#REF!</v>
      </c>
      <c r="B22">
        <v>39</v>
      </c>
      <c r="C22">
        <v>3</v>
      </c>
      <c r="D22" t="e">
        <f>#REF!</f>
        <v>#REF!</v>
      </c>
      <c r="E22" t="e">
        <f>#REF!</f>
        <v>#REF!</v>
      </c>
      <c r="F22" t="e">
        <f>#REF!</f>
        <v>#REF!</v>
      </c>
      <c r="G22" t="e">
        <f>#REF!</f>
        <v>#REF!</v>
      </c>
      <c r="H22" t="e">
        <f>#REF!</f>
        <v>#REF!</v>
      </c>
      <c r="I22" t="e">
        <f>#REF!</f>
        <v>#REF!</v>
      </c>
      <c r="J22">
        <v>1</v>
      </c>
      <c r="K22" t="e">
        <f>ROUND(#REF!/IF(#REF!&lt;&gt; 0,#REF!, 1),2)</f>
        <v>#REF!</v>
      </c>
      <c r="M22" t="e">
        <f>ROUND(#REF!/IF(#REF!&lt;&gt; 0,#REF!, 1),2)</f>
        <v>#REF!</v>
      </c>
      <c r="N22" t="e">
        <f>#REF!</f>
        <v>#REF!</v>
      </c>
      <c r="O22" t="e">
        <f>#REF!</f>
        <v>#REF!</v>
      </c>
      <c r="P22" t="e">
        <f>#REF!</f>
        <v>#REF!</v>
      </c>
      <c r="R22" t="e">
        <f t="shared" si="4"/>
        <v>#REF!</v>
      </c>
      <c r="S22" t="e">
        <f>#REF!*IF(#REF!&lt;&gt; 0,#REF!, 1)</f>
        <v>#REF!</v>
      </c>
      <c r="T22" t="e">
        <f t="shared" si="5"/>
        <v>#REF!</v>
      </c>
      <c r="U22">
        <v>3</v>
      </c>
      <c r="Z22" t="e">
        <f>#REF!</f>
        <v>#REF!</v>
      </c>
      <c r="AA22">
        <v>-2060932525</v>
      </c>
      <c r="AB22">
        <v>-2060932525</v>
      </c>
    </row>
    <row r="23" spans="1:28" x14ac:dyDescent="0.2">
      <c r="A23" t="e">
        <f>#REF!</f>
        <v>#REF!</v>
      </c>
      <c r="B23">
        <v>40</v>
      </c>
      <c r="C23">
        <v>3</v>
      </c>
      <c r="D23" t="e">
        <f>#REF!</f>
        <v>#REF!</v>
      </c>
      <c r="E23" t="e">
        <f>#REF!</f>
        <v>#REF!</v>
      </c>
      <c r="F23" t="e">
        <f>#REF!</f>
        <v>#REF!</v>
      </c>
      <c r="G23" t="e">
        <f>#REF!</f>
        <v>#REF!</v>
      </c>
      <c r="H23" t="e">
        <f>#REF!</f>
        <v>#REF!</v>
      </c>
      <c r="I23" t="e">
        <f>#REF!</f>
        <v>#REF!</v>
      </c>
      <c r="J23">
        <v>1</v>
      </c>
      <c r="K23" t="e">
        <f>#REF!</f>
        <v>#REF!</v>
      </c>
      <c r="M23" t="e">
        <f>ROUND(K23*I23, 2)</f>
        <v>#REF!</v>
      </c>
      <c r="N23" t="e">
        <f>#REF!*IF(#REF!&lt;&gt; 0,#REF!, 1)</f>
        <v>#REF!</v>
      </c>
      <c r="O23" t="e">
        <f>ROUND(N23*I23, 2)</f>
        <v>#REF!</v>
      </c>
      <c r="P23" t="e">
        <f>#REF!</f>
        <v>#REF!</v>
      </c>
      <c r="R23" t="e">
        <f t="shared" si="4"/>
        <v>#REF!</v>
      </c>
      <c r="S23" t="e">
        <f>#REF!*IF(#REF!&lt;&gt; 0,#REF!, 1)</f>
        <v>#REF!</v>
      </c>
      <c r="T23" t="e">
        <f t="shared" si="5"/>
        <v>#REF!</v>
      </c>
      <c r="U23">
        <v>3</v>
      </c>
      <c r="Z23" t="e">
        <f>#REF!</f>
        <v>#REF!</v>
      </c>
      <c r="AA23">
        <v>-1293324361</v>
      </c>
      <c r="AB23">
        <v>2058918587</v>
      </c>
    </row>
    <row r="24" spans="1:28" x14ac:dyDescent="0.2">
      <c r="A24">
        <v>20</v>
      </c>
      <c r="B24">
        <v>38</v>
      </c>
      <c r="C24">
        <v>3</v>
      </c>
      <c r="D24">
        <v>0</v>
      </c>
      <c r="E24" t="e">
        <f>#REF!</f>
        <v>#REF!</v>
      </c>
      <c r="F24" t="e">
        <f>#REF!</f>
        <v>#REF!</v>
      </c>
      <c r="G24" t="e">
        <f>#REF!</f>
        <v>#REF!</v>
      </c>
      <c r="H24" t="e">
        <f>#REF!</f>
        <v>#REF!</v>
      </c>
      <c r="I24" t="e">
        <f>#REF!*#REF!</f>
        <v>#REF!</v>
      </c>
      <c r="J24" t="e">
        <f>#REF!</f>
        <v>#REF!</v>
      </c>
      <c r="K24" t="e">
        <f>#REF!</f>
        <v>#REF!</v>
      </c>
      <c r="M24" t="e">
        <f t="shared" ref="M24:M29" si="6">ROUND(I24*K24, 2)</f>
        <v>#REF!</v>
      </c>
      <c r="N24" t="e">
        <f>#REF!</f>
        <v>#REF!</v>
      </c>
      <c r="O24" t="e">
        <f t="shared" ref="O24:O29" si="7">ROUND(I24*N24, 2)</f>
        <v>#REF!</v>
      </c>
      <c r="P24" t="e">
        <f>#REF!</f>
        <v>#REF!</v>
      </c>
      <c r="R24" t="e">
        <f t="shared" ref="R24:R29" si="8">ROUND(I24*P24, 2)</f>
        <v>#REF!</v>
      </c>
      <c r="S24" t="e">
        <f>#REF!</f>
        <v>#REF!</v>
      </c>
      <c r="T24" t="e">
        <f t="shared" ref="T24:T29" si="9">ROUND(I24*S24, 2)</f>
        <v>#REF!</v>
      </c>
      <c r="U24">
        <v>3</v>
      </c>
      <c r="Z24" t="e">
        <f>#REF!</f>
        <v>#REF!</v>
      </c>
      <c r="AA24">
        <v>584480756</v>
      </c>
      <c r="AB24">
        <v>-695526430</v>
      </c>
    </row>
    <row r="25" spans="1:28" x14ac:dyDescent="0.2">
      <c r="A25">
        <v>20</v>
      </c>
      <c r="B25">
        <v>37</v>
      </c>
      <c r="C25">
        <v>3</v>
      </c>
      <c r="D25">
        <v>0</v>
      </c>
      <c r="E25" t="e">
        <f>#REF!</f>
        <v>#REF!</v>
      </c>
      <c r="F25" t="e">
        <f>#REF!</f>
        <v>#REF!</v>
      </c>
      <c r="G25" t="e">
        <f>#REF!</f>
        <v>#REF!</v>
      </c>
      <c r="H25" t="e">
        <f>#REF!</f>
        <v>#REF!</v>
      </c>
      <c r="I25" t="e">
        <f>#REF!*#REF!</f>
        <v>#REF!</v>
      </c>
      <c r="J25" t="e">
        <f>#REF!</f>
        <v>#REF!</v>
      </c>
      <c r="K25" t="e">
        <f>#REF!</f>
        <v>#REF!</v>
      </c>
      <c r="M25" t="e">
        <f t="shared" si="6"/>
        <v>#REF!</v>
      </c>
      <c r="N25" t="e">
        <f>#REF!</f>
        <v>#REF!</v>
      </c>
      <c r="O25" t="e">
        <f t="shared" si="7"/>
        <v>#REF!</v>
      </c>
      <c r="P25" t="e">
        <f>#REF!</f>
        <v>#REF!</v>
      </c>
      <c r="R25" t="e">
        <f t="shared" si="8"/>
        <v>#REF!</v>
      </c>
      <c r="S25" t="e">
        <f>#REF!</f>
        <v>#REF!</v>
      </c>
      <c r="T25" t="e">
        <f t="shared" si="9"/>
        <v>#REF!</v>
      </c>
      <c r="U25">
        <v>3</v>
      </c>
      <c r="Z25" t="e">
        <f>#REF!</f>
        <v>#REF!</v>
      </c>
      <c r="AA25">
        <v>-1957384177</v>
      </c>
      <c r="AB25">
        <v>-1046339522</v>
      </c>
    </row>
    <row r="26" spans="1:28" x14ac:dyDescent="0.2">
      <c r="A26">
        <v>20</v>
      </c>
      <c r="B26">
        <v>36</v>
      </c>
      <c r="C26">
        <v>3</v>
      </c>
      <c r="D26">
        <v>0</v>
      </c>
      <c r="E26" t="e">
        <f>#REF!</f>
        <v>#REF!</v>
      </c>
      <c r="F26" t="e">
        <f>#REF!</f>
        <v>#REF!</v>
      </c>
      <c r="G26" t="e">
        <f>#REF!</f>
        <v>#REF!</v>
      </c>
      <c r="H26" t="e">
        <f>#REF!</f>
        <v>#REF!</v>
      </c>
      <c r="I26" t="e">
        <f>#REF!*#REF!</f>
        <v>#REF!</v>
      </c>
      <c r="J26" t="e">
        <f>#REF!</f>
        <v>#REF!</v>
      </c>
      <c r="K26" t="e">
        <f>#REF!</f>
        <v>#REF!</v>
      </c>
      <c r="M26" t="e">
        <f t="shared" si="6"/>
        <v>#REF!</v>
      </c>
      <c r="N26" t="e">
        <f>#REF!</f>
        <v>#REF!</v>
      </c>
      <c r="O26" t="e">
        <f t="shared" si="7"/>
        <v>#REF!</v>
      </c>
      <c r="P26" t="e">
        <f>#REF!</f>
        <v>#REF!</v>
      </c>
      <c r="R26" t="e">
        <f t="shared" si="8"/>
        <v>#REF!</v>
      </c>
      <c r="S26" t="e">
        <f>#REF!</f>
        <v>#REF!</v>
      </c>
      <c r="T26" t="e">
        <f t="shared" si="9"/>
        <v>#REF!</v>
      </c>
      <c r="U26">
        <v>3</v>
      </c>
      <c r="Z26" t="e">
        <f>#REF!</f>
        <v>#REF!</v>
      </c>
      <c r="AA26">
        <v>826088749</v>
      </c>
      <c r="AB26">
        <v>-849432745</v>
      </c>
    </row>
    <row r="27" spans="1:28" x14ac:dyDescent="0.2">
      <c r="A27">
        <v>20</v>
      </c>
      <c r="B27">
        <v>35</v>
      </c>
      <c r="C27">
        <v>3</v>
      </c>
      <c r="D27">
        <v>0</v>
      </c>
      <c r="E27" t="e">
        <f>#REF!</f>
        <v>#REF!</v>
      </c>
      <c r="F27" t="e">
        <f>#REF!</f>
        <v>#REF!</v>
      </c>
      <c r="G27" t="e">
        <f>#REF!</f>
        <v>#REF!</v>
      </c>
      <c r="H27" t="e">
        <f>#REF!</f>
        <v>#REF!</v>
      </c>
      <c r="I27" t="e">
        <f>#REF!*#REF!</f>
        <v>#REF!</v>
      </c>
      <c r="J27" t="e">
        <f>#REF!</f>
        <v>#REF!</v>
      </c>
      <c r="K27" t="e">
        <f>#REF!</f>
        <v>#REF!</v>
      </c>
      <c r="M27" t="e">
        <f t="shared" si="6"/>
        <v>#REF!</v>
      </c>
      <c r="N27" t="e">
        <f>#REF!</f>
        <v>#REF!</v>
      </c>
      <c r="O27" t="e">
        <f t="shared" si="7"/>
        <v>#REF!</v>
      </c>
      <c r="P27" t="e">
        <f>#REF!</f>
        <v>#REF!</v>
      </c>
      <c r="R27" t="e">
        <f t="shared" si="8"/>
        <v>#REF!</v>
      </c>
      <c r="S27" t="e">
        <f>#REF!</f>
        <v>#REF!</v>
      </c>
      <c r="T27" t="e">
        <f t="shared" si="9"/>
        <v>#REF!</v>
      </c>
      <c r="U27">
        <v>3</v>
      </c>
      <c r="Z27" t="e">
        <f>#REF!</f>
        <v>#REF!</v>
      </c>
      <c r="AA27">
        <v>386889616</v>
      </c>
      <c r="AB27">
        <v>-1663962956</v>
      </c>
    </row>
    <row r="28" spans="1:28" x14ac:dyDescent="0.2">
      <c r="A28">
        <v>20</v>
      </c>
      <c r="B28">
        <v>34</v>
      </c>
      <c r="C28">
        <v>3</v>
      </c>
      <c r="D28">
        <v>0</v>
      </c>
      <c r="E28" t="e">
        <f>#REF!</f>
        <v>#REF!</v>
      </c>
      <c r="F28" t="e">
        <f>#REF!</f>
        <v>#REF!</v>
      </c>
      <c r="G28" t="e">
        <f>#REF!</f>
        <v>#REF!</v>
      </c>
      <c r="H28" t="e">
        <f>#REF!</f>
        <v>#REF!</v>
      </c>
      <c r="I28" t="e">
        <f>#REF!*#REF!</f>
        <v>#REF!</v>
      </c>
      <c r="J28" t="e">
        <f>#REF!</f>
        <v>#REF!</v>
      </c>
      <c r="K28" t="e">
        <f>#REF!</f>
        <v>#REF!</v>
      </c>
      <c r="M28" t="e">
        <f t="shared" si="6"/>
        <v>#REF!</v>
      </c>
      <c r="N28" t="e">
        <f>#REF!</f>
        <v>#REF!</v>
      </c>
      <c r="O28" t="e">
        <f t="shared" si="7"/>
        <v>#REF!</v>
      </c>
      <c r="P28" t="e">
        <f>#REF!</f>
        <v>#REF!</v>
      </c>
      <c r="R28" t="e">
        <f t="shared" si="8"/>
        <v>#REF!</v>
      </c>
      <c r="S28" t="e">
        <f>#REF!</f>
        <v>#REF!</v>
      </c>
      <c r="T28" t="e">
        <f t="shared" si="9"/>
        <v>#REF!</v>
      </c>
      <c r="U28">
        <v>3</v>
      </c>
      <c r="Z28" t="e">
        <f>#REF!</f>
        <v>#REF!</v>
      </c>
      <c r="AA28">
        <v>-1462611633</v>
      </c>
      <c r="AB28">
        <v>503211101</v>
      </c>
    </row>
    <row r="29" spans="1:28" x14ac:dyDescent="0.2">
      <c r="A29">
        <v>20</v>
      </c>
      <c r="B29">
        <v>33</v>
      </c>
      <c r="C29">
        <v>3</v>
      </c>
      <c r="D29">
        <v>0</v>
      </c>
      <c r="E29" t="e">
        <f>#REF!</f>
        <v>#REF!</v>
      </c>
      <c r="F29" t="e">
        <f>#REF!</f>
        <v>#REF!</v>
      </c>
      <c r="G29" t="e">
        <f>#REF!</f>
        <v>#REF!</v>
      </c>
      <c r="H29" t="e">
        <f>#REF!</f>
        <v>#REF!</v>
      </c>
      <c r="I29" t="e">
        <f>#REF!*#REF!</f>
        <v>#REF!</v>
      </c>
      <c r="J29" t="e">
        <f>#REF!</f>
        <v>#REF!</v>
      </c>
      <c r="K29" t="e">
        <f>#REF!</f>
        <v>#REF!</v>
      </c>
      <c r="M29" t="e">
        <f t="shared" si="6"/>
        <v>#REF!</v>
      </c>
      <c r="N29" t="e">
        <f>#REF!</f>
        <v>#REF!</v>
      </c>
      <c r="O29" t="e">
        <f t="shared" si="7"/>
        <v>#REF!</v>
      </c>
      <c r="P29" t="e">
        <f>#REF!</f>
        <v>#REF!</v>
      </c>
      <c r="R29" t="e">
        <f t="shared" si="8"/>
        <v>#REF!</v>
      </c>
      <c r="S29" t="e">
        <f>#REF!</f>
        <v>#REF!</v>
      </c>
      <c r="T29" t="e">
        <f t="shared" si="9"/>
        <v>#REF!</v>
      </c>
      <c r="U29">
        <v>3</v>
      </c>
      <c r="Z29" t="e">
        <f>#REF!</f>
        <v>#REF!</v>
      </c>
      <c r="AA29">
        <v>1035058684</v>
      </c>
      <c r="AB29">
        <v>2124723791</v>
      </c>
    </row>
    <row r="30" spans="1:28" x14ac:dyDescent="0.2">
      <c r="A30" t="e">
        <f>#REF!</f>
        <v>#REF!</v>
      </c>
      <c r="B30">
        <v>42</v>
      </c>
      <c r="C30">
        <v>3</v>
      </c>
      <c r="D30" t="e">
        <f>#REF!</f>
        <v>#REF!</v>
      </c>
      <c r="E30" t="e">
        <f>#REF!</f>
        <v>#REF!</v>
      </c>
      <c r="F30" t="e">
        <f>#REF!</f>
        <v>#REF!</v>
      </c>
      <c r="G30" t="e">
        <f>#REF!</f>
        <v>#REF!</v>
      </c>
      <c r="H30" t="e">
        <f>#REF!</f>
        <v>#REF!</v>
      </c>
      <c r="I30" t="e">
        <f>#REF!</f>
        <v>#REF!</v>
      </c>
      <c r="J30">
        <v>1</v>
      </c>
      <c r="K30" t="e">
        <f>ROUND(#REF!/IF(#REF!&lt;&gt; 0,#REF!, 1),2)</f>
        <v>#REF!</v>
      </c>
      <c r="M30" t="e">
        <f>ROUND(#REF!/IF(#REF!&lt;&gt; 0,#REF!, 1),2)</f>
        <v>#REF!</v>
      </c>
      <c r="N30" t="e">
        <f>#REF!</f>
        <v>#REF!</v>
      </c>
      <c r="O30" t="e">
        <f>#REF!</f>
        <v>#REF!</v>
      </c>
      <c r="P30" t="e">
        <f>#REF!</f>
        <v>#REF!</v>
      </c>
      <c r="R30" t="e">
        <f>ROUND(P30*I30, 2)</f>
        <v>#REF!</v>
      </c>
      <c r="S30" t="e">
        <f>#REF!*IF(#REF!&lt;&gt; 0,#REF!, 1)</f>
        <v>#REF!</v>
      </c>
      <c r="T30" t="e">
        <f>ROUND(S30*I30, 2)</f>
        <v>#REF!</v>
      </c>
      <c r="U30">
        <v>3</v>
      </c>
      <c r="Z30" t="e">
        <f>#REF!</f>
        <v>#REF!</v>
      </c>
      <c r="AA30">
        <v>-773281646</v>
      </c>
      <c r="AB30">
        <v>-773281646</v>
      </c>
    </row>
    <row r="31" spans="1:28" x14ac:dyDescent="0.2">
      <c r="A31" t="e">
        <f>#REF!</f>
        <v>#REF!</v>
      </c>
      <c r="B31">
        <v>43</v>
      </c>
      <c r="C31">
        <v>3</v>
      </c>
      <c r="D31" t="e">
        <f>#REF!</f>
        <v>#REF!</v>
      </c>
      <c r="E31" t="e">
        <f>#REF!</f>
        <v>#REF!</v>
      </c>
      <c r="F31" t="e">
        <f>#REF!</f>
        <v>#REF!</v>
      </c>
      <c r="G31" t="e">
        <f>#REF!</f>
        <v>#REF!</v>
      </c>
      <c r="H31" t="e">
        <f>#REF!</f>
        <v>#REF!</v>
      </c>
      <c r="I31" t="e">
        <f>#REF!</f>
        <v>#REF!</v>
      </c>
      <c r="J31">
        <v>1</v>
      </c>
      <c r="K31" t="e">
        <f>ROUND(#REF!/IF(#REF!&lt;&gt; 0,#REF!, 1),2)</f>
        <v>#REF!</v>
      </c>
      <c r="M31" t="e">
        <f>ROUND(#REF!/IF(#REF!&lt;&gt; 0,#REF!, 1),2)</f>
        <v>#REF!</v>
      </c>
      <c r="N31" t="e">
        <f>#REF!</f>
        <v>#REF!</v>
      </c>
      <c r="O31" t="e">
        <f>#REF!</f>
        <v>#REF!</v>
      </c>
      <c r="P31" t="e">
        <f>#REF!</f>
        <v>#REF!</v>
      </c>
      <c r="R31" t="e">
        <f>ROUND(P31*I31, 2)</f>
        <v>#REF!</v>
      </c>
      <c r="S31" t="e">
        <f>#REF!*IF(#REF!&lt;&gt; 0,#REF!, 1)</f>
        <v>#REF!</v>
      </c>
      <c r="T31" t="e">
        <f>ROUND(S31*I31, 2)</f>
        <v>#REF!</v>
      </c>
      <c r="U31">
        <v>3</v>
      </c>
      <c r="Z31" t="e">
        <f>#REF!</f>
        <v>#REF!</v>
      </c>
      <c r="AA31">
        <v>1582724081</v>
      </c>
      <c r="AB31">
        <v>1582724081</v>
      </c>
    </row>
    <row r="32" spans="1:28" x14ac:dyDescent="0.2">
      <c r="A32">
        <v>20</v>
      </c>
      <c r="B32">
        <v>48</v>
      </c>
      <c r="C32">
        <v>3</v>
      </c>
      <c r="D32">
        <v>0</v>
      </c>
      <c r="E32" t="e">
        <f>#REF!</f>
        <v>#REF!</v>
      </c>
      <c r="F32" t="e">
        <f>#REF!</f>
        <v>#REF!</v>
      </c>
      <c r="G32" t="e">
        <f>#REF!</f>
        <v>#REF!</v>
      </c>
      <c r="H32" t="e">
        <f>#REF!</f>
        <v>#REF!</v>
      </c>
      <c r="I32" t="e">
        <f>#REF!*#REF!</f>
        <v>#REF!</v>
      </c>
      <c r="J32" t="e">
        <f>#REF!</f>
        <v>#REF!</v>
      </c>
      <c r="K32" t="e">
        <f>#REF!</f>
        <v>#REF!</v>
      </c>
      <c r="M32" t="e">
        <f t="shared" ref="M32:M37" si="10">ROUND(I32*K32, 2)</f>
        <v>#REF!</v>
      </c>
      <c r="N32" t="e">
        <f>#REF!</f>
        <v>#REF!</v>
      </c>
      <c r="O32" t="e">
        <f t="shared" ref="O32:O37" si="11">ROUND(I32*N32, 2)</f>
        <v>#REF!</v>
      </c>
      <c r="P32" t="e">
        <f>#REF!</f>
        <v>#REF!</v>
      </c>
      <c r="R32" t="e">
        <f t="shared" ref="R32:R37" si="12">ROUND(I32*P32, 2)</f>
        <v>#REF!</v>
      </c>
      <c r="S32" t="e">
        <f>#REF!</f>
        <v>#REF!</v>
      </c>
      <c r="T32" t="e">
        <f t="shared" ref="T32:T37" si="13">ROUND(I32*S32, 2)</f>
        <v>#REF!</v>
      </c>
      <c r="U32">
        <v>3</v>
      </c>
      <c r="Z32" t="e">
        <f>#REF!</f>
        <v>#REF!</v>
      </c>
      <c r="AA32">
        <v>584480756</v>
      </c>
      <c r="AB32">
        <v>-695526430</v>
      </c>
    </row>
    <row r="33" spans="1:28" x14ac:dyDescent="0.2">
      <c r="A33">
        <v>20</v>
      </c>
      <c r="B33">
        <v>47</v>
      </c>
      <c r="C33">
        <v>3</v>
      </c>
      <c r="D33">
        <v>0</v>
      </c>
      <c r="E33" t="e">
        <f>#REF!</f>
        <v>#REF!</v>
      </c>
      <c r="F33" t="e">
        <f>#REF!</f>
        <v>#REF!</v>
      </c>
      <c r="G33" t="e">
        <f>#REF!</f>
        <v>#REF!</v>
      </c>
      <c r="H33" t="e">
        <f>#REF!</f>
        <v>#REF!</v>
      </c>
      <c r="I33" t="e">
        <f>#REF!*#REF!</f>
        <v>#REF!</v>
      </c>
      <c r="J33" t="e">
        <f>#REF!</f>
        <v>#REF!</v>
      </c>
      <c r="K33" t="e">
        <f>#REF!</f>
        <v>#REF!</v>
      </c>
      <c r="M33" t="e">
        <f t="shared" si="10"/>
        <v>#REF!</v>
      </c>
      <c r="N33" t="e">
        <f>#REF!</f>
        <v>#REF!</v>
      </c>
      <c r="O33" t="e">
        <f t="shared" si="11"/>
        <v>#REF!</v>
      </c>
      <c r="P33" t="e">
        <f>#REF!</f>
        <v>#REF!</v>
      </c>
      <c r="R33" t="e">
        <f t="shared" si="12"/>
        <v>#REF!</v>
      </c>
      <c r="S33" t="e">
        <f>#REF!</f>
        <v>#REF!</v>
      </c>
      <c r="T33" t="e">
        <f t="shared" si="13"/>
        <v>#REF!</v>
      </c>
      <c r="U33">
        <v>3</v>
      </c>
      <c r="Z33" t="e">
        <f>#REF!</f>
        <v>#REF!</v>
      </c>
      <c r="AA33">
        <v>-1957384177</v>
      </c>
      <c r="AB33">
        <v>-1046339522</v>
      </c>
    </row>
    <row r="34" spans="1:28" x14ac:dyDescent="0.2">
      <c r="A34">
        <v>20</v>
      </c>
      <c r="B34">
        <v>46</v>
      </c>
      <c r="C34">
        <v>3</v>
      </c>
      <c r="D34">
        <v>0</v>
      </c>
      <c r="E34" t="e">
        <f>#REF!</f>
        <v>#REF!</v>
      </c>
      <c r="F34" t="e">
        <f>#REF!</f>
        <v>#REF!</v>
      </c>
      <c r="G34" t="e">
        <f>#REF!</f>
        <v>#REF!</v>
      </c>
      <c r="H34" t="e">
        <f>#REF!</f>
        <v>#REF!</v>
      </c>
      <c r="I34" t="e">
        <f>#REF!*#REF!</f>
        <v>#REF!</v>
      </c>
      <c r="J34" t="e">
        <f>#REF!</f>
        <v>#REF!</v>
      </c>
      <c r="K34" t="e">
        <f>#REF!</f>
        <v>#REF!</v>
      </c>
      <c r="M34" t="e">
        <f t="shared" si="10"/>
        <v>#REF!</v>
      </c>
      <c r="N34" t="e">
        <f>#REF!</f>
        <v>#REF!</v>
      </c>
      <c r="O34" t="e">
        <f t="shared" si="11"/>
        <v>#REF!</v>
      </c>
      <c r="P34" t="e">
        <f>#REF!</f>
        <v>#REF!</v>
      </c>
      <c r="R34" t="e">
        <f t="shared" si="12"/>
        <v>#REF!</v>
      </c>
      <c r="S34" t="e">
        <f>#REF!</f>
        <v>#REF!</v>
      </c>
      <c r="T34" t="e">
        <f t="shared" si="13"/>
        <v>#REF!</v>
      </c>
      <c r="U34">
        <v>3</v>
      </c>
      <c r="Z34" t="e">
        <f>#REF!</f>
        <v>#REF!</v>
      </c>
      <c r="AA34">
        <v>826088749</v>
      </c>
      <c r="AB34">
        <v>-849432745</v>
      </c>
    </row>
    <row r="35" spans="1:28" x14ac:dyDescent="0.2">
      <c r="A35">
        <v>20</v>
      </c>
      <c r="B35">
        <v>45</v>
      </c>
      <c r="C35">
        <v>3</v>
      </c>
      <c r="D35">
        <v>0</v>
      </c>
      <c r="E35" t="e">
        <f>#REF!</f>
        <v>#REF!</v>
      </c>
      <c r="F35" t="e">
        <f>#REF!</f>
        <v>#REF!</v>
      </c>
      <c r="G35" t="e">
        <f>#REF!</f>
        <v>#REF!</v>
      </c>
      <c r="H35" t="e">
        <f>#REF!</f>
        <v>#REF!</v>
      </c>
      <c r="I35" t="e">
        <f>#REF!*#REF!</f>
        <v>#REF!</v>
      </c>
      <c r="J35" t="e">
        <f>#REF!</f>
        <v>#REF!</v>
      </c>
      <c r="K35" t="e">
        <f>#REF!</f>
        <v>#REF!</v>
      </c>
      <c r="M35" t="e">
        <f t="shared" si="10"/>
        <v>#REF!</v>
      </c>
      <c r="N35" t="e">
        <f>#REF!</f>
        <v>#REF!</v>
      </c>
      <c r="O35" t="e">
        <f t="shared" si="11"/>
        <v>#REF!</v>
      </c>
      <c r="P35" t="e">
        <f>#REF!</f>
        <v>#REF!</v>
      </c>
      <c r="R35" t="e">
        <f t="shared" si="12"/>
        <v>#REF!</v>
      </c>
      <c r="S35" t="e">
        <f>#REF!</f>
        <v>#REF!</v>
      </c>
      <c r="T35" t="e">
        <f t="shared" si="13"/>
        <v>#REF!</v>
      </c>
      <c r="U35">
        <v>3</v>
      </c>
      <c r="Z35" t="e">
        <f>#REF!</f>
        <v>#REF!</v>
      </c>
      <c r="AA35">
        <v>386889616</v>
      </c>
      <c r="AB35">
        <v>-1663962956</v>
      </c>
    </row>
    <row r="36" spans="1:28" x14ac:dyDescent="0.2">
      <c r="A36">
        <v>20</v>
      </c>
      <c r="B36">
        <v>44</v>
      </c>
      <c r="C36">
        <v>3</v>
      </c>
      <c r="D36">
        <v>0</v>
      </c>
      <c r="E36" t="e">
        <f>#REF!</f>
        <v>#REF!</v>
      </c>
      <c r="F36" t="e">
        <f>#REF!</f>
        <v>#REF!</v>
      </c>
      <c r="G36" t="e">
        <f>#REF!</f>
        <v>#REF!</v>
      </c>
      <c r="H36" t="e">
        <f>#REF!</f>
        <v>#REF!</v>
      </c>
      <c r="I36" t="e">
        <f>#REF!*#REF!</f>
        <v>#REF!</v>
      </c>
      <c r="J36" t="e">
        <f>#REF!</f>
        <v>#REF!</v>
      </c>
      <c r="K36" t="e">
        <f>#REF!</f>
        <v>#REF!</v>
      </c>
      <c r="M36" t="e">
        <f t="shared" si="10"/>
        <v>#REF!</v>
      </c>
      <c r="N36" t="e">
        <f>#REF!</f>
        <v>#REF!</v>
      </c>
      <c r="O36" t="e">
        <f t="shared" si="11"/>
        <v>#REF!</v>
      </c>
      <c r="P36" t="e">
        <f>#REF!</f>
        <v>#REF!</v>
      </c>
      <c r="R36" t="e">
        <f t="shared" si="12"/>
        <v>#REF!</v>
      </c>
      <c r="S36" t="e">
        <f>#REF!</f>
        <v>#REF!</v>
      </c>
      <c r="T36" t="e">
        <f t="shared" si="13"/>
        <v>#REF!</v>
      </c>
      <c r="U36">
        <v>3</v>
      </c>
      <c r="Z36" t="e">
        <f>#REF!</f>
        <v>#REF!</v>
      </c>
      <c r="AA36">
        <v>-1462611633</v>
      </c>
      <c r="AB36">
        <v>503211101</v>
      </c>
    </row>
    <row r="37" spans="1:28" x14ac:dyDescent="0.2">
      <c r="A37">
        <v>20</v>
      </c>
      <c r="B37">
        <v>43</v>
      </c>
      <c r="C37">
        <v>3</v>
      </c>
      <c r="D37">
        <v>0</v>
      </c>
      <c r="E37" t="e">
        <f>#REF!</f>
        <v>#REF!</v>
      </c>
      <c r="F37" t="e">
        <f>#REF!</f>
        <v>#REF!</v>
      </c>
      <c r="G37" t="e">
        <f>#REF!</f>
        <v>#REF!</v>
      </c>
      <c r="H37" t="e">
        <f>#REF!</f>
        <v>#REF!</v>
      </c>
      <c r="I37" t="e">
        <f>#REF!*#REF!</f>
        <v>#REF!</v>
      </c>
      <c r="J37" t="e">
        <f>#REF!</f>
        <v>#REF!</v>
      </c>
      <c r="K37" t="e">
        <f>#REF!</f>
        <v>#REF!</v>
      </c>
      <c r="M37" t="e">
        <f t="shared" si="10"/>
        <v>#REF!</v>
      </c>
      <c r="N37" t="e">
        <f>#REF!</f>
        <v>#REF!</v>
      </c>
      <c r="O37" t="e">
        <f t="shared" si="11"/>
        <v>#REF!</v>
      </c>
      <c r="P37" t="e">
        <f>#REF!</f>
        <v>#REF!</v>
      </c>
      <c r="R37" t="e">
        <f t="shared" si="12"/>
        <v>#REF!</v>
      </c>
      <c r="S37" t="e">
        <f>#REF!</f>
        <v>#REF!</v>
      </c>
      <c r="T37" t="e">
        <f t="shared" si="13"/>
        <v>#REF!</v>
      </c>
      <c r="U37">
        <v>3</v>
      </c>
      <c r="Z37" t="e">
        <f>#REF!</f>
        <v>#REF!</v>
      </c>
      <c r="AA37">
        <v>1035058684</v>
      </c>
      <c r="AB37">
        <v>2124723791</v>
      </c>
    </row>
    <row r="38" spans="1:28" x14ac:dyDescent="0.2">
      <c r="A38" t="e">
        <f>#REF!</f>
        <v>#REF!</v>
      </c>
      <c r="B38">
        <v>45</v>
      </c>
      <c r="C38">
        <v>3</v>
      </c>
      <c r="D38" t="e">
        <f>#REF!</f>
        <v>#REF!</v>
      </c>
      <c r="E38" t="e">
        <f>#REF!</f>
        <v>#REF!</v>
      </c>
      <c r="F38" t="e">
        <f>#REF!</f>
        <v>#REF!</v>
      </c>
      <c r="G38" t="e">
        <f>#REF!</f>
        <v>#REF!</v>
      </c>
      <c r="H38" t="e">
        <f>#REF!</f>
        <v>#REF!</v>
      </c>
      <c r="I38" t="e">
        <f>#REF!</f>
        <v>#REF!</v>
      </c>
      <c r="J38">
        <v>1</v>
      </c>
      <c r="K38" t="e">
        <f>ROUND(#REF!/IF(#REF!&lt;&gt; 0,#REF!, 1),2)</f>
        <v>#REF!</v>
      </c>
      <c r="M38" t="e">
        <f>ROUND(#REF!/IF(#REF!&lt;&gt; 0,#REF!, 1),2)</f>
        <v>#REF!</v>
      </c>
      <c r="N38" t="e">
        <f>#REF!</f>
        <v>#REF!</v>
      </c>
      <c r="O38" t="e">
        <f>#REF!</f>
        <v>#REF!</v>
      </c>
      <c r="P38" t="e">
        <f>#REF!</f>
        <v>#REF!</v>
      </c>
      <c r="R38" t="e">
        <f t="shared" ref="R38:R44" si="14">ROUND(P38*I38, 2)</f>
        <v>#REF!</v>
      </c>
      <c r="S38" t="e">
        <f>#REF!*IF(#REF!&lt;&gt; 0,#REF!, 1)</f>
        <v>#REF!</v>
      </c>
      <c r="T38" t="e">
        <f t="shared" ref="T38:T44" si="15">ROUND(S38*I38, 2)</f>
        <v>#REF!</v>
      </c>
      <c r="U38">
        <v>3</v>
      </c>
      <c r="Z38" t="e">
        <f>#REF!</f>
        <v>#REF!</v>
      </c>
      <c r="AA38">
        <v>-773281646</v>
      </c>
      <c r="AB38">
        <v>-773281646</v>
      </c>
    </row>
    <row r="39" spans="1:28" x14ac:dyDescent="0.2">
      <c r="A39" t="e">
        <f>#REF!</f>
        <v>#REF!</v>
      </c>
      <c r="B39">
        <v>46</v>
      </c>
      <c r="C39">
        <v>3</v>
      </c>
      <c r="D39" t="e">
        <f>#REF!</f>
        <v>#REF!</v>
      </c>
      <c r="E39" t="e">
        <f>#REF!</f>
        <v>#REF!</v>
      </c>
      <c r="F39" t="e">
        <f>#REF!</f>
        <v>#REF!</v>
      </c>
      <c r="G39" t="e">
        <f>#REF!</f>
        <v>#REF!</v>
      </c>
      <c r="H39" t="e">
        <f>#REF!</f>
        <v>#REF!</v>
      </c>
      <c r="I39" t="e">
        <f>#REF!</f>
        <v>#REF!</v>
      </c>
      <c r="J39">
        <v>1</v>
      </c>
      <c r="K39" t="e">
        <f>ROUND(#REF!/IF(#REF!&lt;&gt; 0,#REF!, 1),2)</f>
        <v>#REF!</v>
      </c>
      <c r="M39" t="e">
        <f>ROUND(#REF!/IF(#REF!&lt;&gt; 0,#REF!, 1),2)</f>
        <v>#REF!</v>
      </c>
      <c r="N39" t="e">
        <f>#REF!</f>
        <v>#REF!</v>
      </c>
      <c r="O39" t="e">
        <f>#REF!</f>
        <v>#REF!</v>
      </c>
      <c r="P39" t="e">
        <f>#REF!</f>
        <v>#REF!</v>
      </c>
      <c r="R39" t="e">
        <f t="shared" si="14"/>
        <v>#REF!</v>
      </c>
      <c r="S39" t="e">
        <f>#REF!*IF(#REF!&lt;&gt; 0,#REF!, 1)</f>
        <v>#REF!</v>
      </c>
      <c r="T39" t="e">
        <f t="shared" si="15"/>
        <v>#REF!</v>
      </c>
      <c r="U39">
        <v>3</v>
      </c>
      <c r="Z39" t="e">
        <f>#REF!</f>
        <v>#REF!</v>
      </c>
      <c r="AA39">
        <v>-878345152</v>
      </c>
      <c r="AB39">
        <v>-878345152</v>
      </c>
    </row>
    <row r="40" spans="1:28" x14ac:dyDescent="0.2">
      <c r="A40" t="e">
        <f>#REF!</f>
        <v>#REF!</v>
      </c>
      <c r="B40">
        <v>47</v>
      </c>
      <c r="C40">
        <v>3</v>
      </c>
      <c r="D40" t="e">
        <f>#REF!</f>
        <v>#REF!</v>
      </c>
      <c r="E40" t="e">
        <f>#REF!</f>
        <v>#REF!</v>
      </c>
      <c r="F40" t="e">
        <f>#REF!</f>
        <v>#REF!</v>
      </c>
      <c r="G40" t="e">
        <f>#REF!</f>
        <v>#REF!</v>
      </c>
      <c r="H40" t="e">
        <f>#REF!</f>
        <v>#REF!</v>
      </c>
      <c r="I40" t="e">
        <f>#REF!</f>
        <v>#REF!</v>
      </c>
      <c r="J40">
        <v>1</v>
      </c>
      <c r="K40" t="e">
        <f>ROUND(#REF!/IF(#REF!&lt;&gt; 0,#REF!, 1),2)</f>
        <v>#REF!</v>
      </c>
      <c r="M40" t="e">
        <f>ROUND(#REF!/IF(#REF!&lt;&gt; 0,#REF!, 1),2)</f>
        <v>#REF!</v>
      </c>
      <c r="N40" t="e">
        <f>#REF!</f>
        <v>#REF!</v>
      </c>
      <c r="O40" t="e">
        <f>#REF!</f>
        <v>#REF!</v>
      </c>
      <c r="P40" t="e">
        <f>#REF!</f>
        <v>#REF!</v>
      </c>
      <c r="R40" t="e">
        <f t="shared" si="14"/>
        <v>#REF!</v>
      </c>
      <c r="S40" t="e">
        <f>#REF!*IF(#REF!&lt;&gt; 0,#REF!, 1)</f>
        <v>#REF!</v>
      </c>
      <c r="T40" t="e">
        <f t="shared" si="15"/>
        <v>#REF!</v>
      </c>
      <c r="U40">
        <v>3</v>
      </c>
      <c r="Z40" t="e">
        <f>#REF!</f>
        <v>#REF!</v>
      </c>
      <c r="AA40">
        <v>493766535</v>
      </c>
      <c r="AB40">
        <v>493766535</v>
      </c>
    </row>
    <row r="41" spans="1:28" x14ac:dyDescent="0.2">
      <c r="A41" t="e">
        <f>#REF!</f>
        <v>#REF!</v>
      </c>
      <c r="B41">
        <v>48</v>
      </c>
      <c r="C41">
        <v>3</v>
      </c>
      <c r="D41" t="e">
        <f>#REF!</f>
        <v>#REF!</v>
      </c>
      <c r="E41" t="e">
        <f>#REF!</f>
        <v>#REF!</v>
      </c>
      <c r="F41" t="e">
        <f>#REF!</f>
        <v>#REF!</v>
      </c>
      <c r="G41" t="e">
        <f>#REF!</f>
        <v>#REF!</v>
      </c>
      <c r="H41" t="e">
        <f>#REF!</f>
        <v>#REF!</v>
      </c>
      <c r="I41" t="e">
        <f>#REF!</f>
        <v>#REF!</v>
      </c>
      <c r="J41">
        <v>1</v>
      </c>
      <c r="K41" t="e">
        <f>ROUND(#REF!/IF(#REF!&lt;&gt; 0,#REF!, 1),2)</f>
        <v>#REF!</v>
      </c>
      <c r="M41" t="e">
        <f>ROUND(#REF!/IF(#REF!&lt;&gt; 0,#REF!, 1),2)</f>
        <v>#REF!</v>
      </c>
      <c r="N41" t="e">
        <f>#REF!</f>
        <v>#REF!</v>
      </c>
      <c r="O41" t="e">
        <f>#REF!</f>
        <v>#REF!</v>
      </c>
      <c r="P41" t="e">
        <f>#REF!</f>
        <v>#REF!</v>
      </c>
      <c r="R41" t="e">
        <f t="shared" si="14"/>
        <v>#REF!</v>
      </c>
      <c r="S41" t="e">
        <f>#REF!*IF(#REF!&lt;&gt; 0,#REF!, 1)</f>
        <v>#REF!</v>
      </c>
      <c r="T41" t="e">
        <f t="shared" si="15"/>
        <v>#REF!</v>
      </c>
      <c r="U41">
        <v>3</v>
      </c>
      <c r="Z41" t="e">
        <f>#REF!</f>
        <v>#REF!</v>
      </c>
      <c r="AA41">
        <v>741644843</v>
      </c>
      <c r="AB41">
        <v>741644843</v>
      </c>
    </row>
    <row r="42" spans="1:28" x14ac:dyDescent="0.2">
      <c r="A42" t="e">
        <f>#REF!</f>
        <v>#REF!</v>
      </c>
      <c r="B42">
        <v>49</v>
      </c>
      <c r="C42">
        <v>3</v>
      </c>
      <c r="D42" t="e">
        <f>#REF!</f>
        <v>#REF!</v>
      </c>
      <c r="E42" t="e">
        <f>#REF!</f>
        <v>#REF!</v>
      </c>
      <c r="F42" t="e">
        <f>#REF!</f>
        <v>#REF!</v>
      </c>
      <c r="G42" t="e">
        <f>#REF!</f>
        <v>#REF!</v>
      </c>
      <c r="H42" t="e">
        <f>#REF!</f>
        <v>#REF!</v>
      </c>
      <c r="I42" t="e">
        <f>#REF!</f>
        <v>#REF!</v>
      </c>
      <c r="J42">
        <v>1</v>
      </c>
      <c r="K42" t="e">
        <f>ROUND(#REF!/IF(#REF!&lt;&gt; 0,#REF!, 1),2)</f>
        <v>#REF!</v>
      </c>
      <c r="M42" t="e">
        <f>ROUND(#REF!/IF(#REF!&lt;&gt; 0,#REF!, 1),2)</f>
        <v>#REF!</v>
      </c>
      <c r="N42" t="e">
        <f>#REF!</f>
        <v>#REF!</v>
      </c>
      <c r="O42" t="e">
        <f>#REF!</f>
        <v>#REF!</v>
      </c>
      <c r="P42" t="e">
        <f>#REF!</f>
        <v>#REF!</v>
      </c>
      <c r="R42" t="e">
        <f t="shared" si="14"/>
        <v>#REF!</v>
      </c>
      <c r="S42" t="e">
        <f>#REF!*IF(#REF!&lt;&gt; 0,#REF!, 1)</f>
        <v>#REF!</v>
      </c>
      <c r="T42" t="e">
        <f t="shared" si="15"/>
        <v>#REF!</v>
      </c>
      <c r="U42">
        <v>3</v>
      </c>
      <c r="Z42" t="e">
        <f>#REF!</f>
        <v>#REF!</v>
      </c>
      <c r="AA42">
        <v>203305026</v>
      </c>
      <c r="AB42">
        <v>203305026</v>
      </c>
    </row>
    <row r="43" spans="1:28" x14ac:dyDescent="0.2">
      <c r="A43" t="e">
        <f>#REF!</f>
        <v>#REF!</v>
      </c>
      <c r="B43">
        <v>50</v>
      </c>
      <c r="C43">
        <v>3</v>
      </c>
      <c r="D43" t="e">
        <f>#REF!</f>
        <v>#REF!</v>
      </c>
      <c r="E43" t="e">
        <f>#REF!</f>
        <v>#REF!</v>
      </c>
      <c r="F43" t="e">
        <f>#REF!</f>
        <v>#REF!</v>
      </c>
      <c r="G43" t="e">
        <f>#REF!</f>
        <v>#REF!</v>
      </c>
      <c r="H43" t="e">
        <f>#REF!</f>
        <v>#REF!</v>
      </c>
      <c r="I43" t="e">
        <f>#REF!</f>
        <v>#REF!</v>
      </c>
      <c r="J43">
        <v>1</v>
      </c>
      <c r="K43" t="e">
        <f>ROUND(#REF!/IF(#REF!&lt;&gt; 0,#REF!, 1),2)</f>
        <v>#REF!</v>
      </c>
      <c r="M43" t="e">
        <f>ROUND(#REF!/IF(#REF!&lt;&gt; 0,#REF!, 1),2)</f>
        <v>#REF!</v>
      </c>
      <c r="N43" t="e">
        <f>#REF!</f>
        <v>#REF!</v>
      </c>
      <c r="O43" t="e">
        <f>#REF!</f>
        <v>#REF!</v>
      </c>
      <c r="P43" t="e">
        <f>#REF!</f>
        <v>#REF!</v>
      </c>
      <c r="R43" t="e">
        <f t="shared" si="14"/>
        <v>#REF!</v>
      </c>
      <c r="S43" t="e">
        <f>#REF!*IF(#REF!&lt;&gt; 0,#REF!, 1)</f>
        <v>#REF!</v>
      </c>
      <c r="T43" t="e">
        <f t="shared" si="15"/>
        <v>#REF!</v>
      </c>
      <c r="U43">
        <v>3</v>
      </c>
      <c r="Z43" t="e">
        <f>#REF!</f>
        <v>#REF!</v>
      </c>
      <c r="AA43">
        <v>577601614</v>
      </c>
      <c r="AB43">
        <v>577601614</v>
      </c>
    </row>
    <row r="44" spans="1:28" x14ac:dyDescent="0.2">
      <c r="A44" t="e">
        <f>#REF!</f>
        <v>#REF!</v>
      </c>
      <c r="B44">
        <v>51</v>
      </c>
      <c r="C44">
        <v>3</v>
      </c>
      <c r="D44" t="e">
        <f>#REF!</f>
        <v>#REF!</v>
      </c>
      <c r="E44" t="e">
        <f>#REF!</f>
        <v>#REF!</v>
      </c>
      <c r="F44" t="e">
        <f>#REF!</f>
        <v>#REF!</v>
      </c>
      <c r="G44" t="e">
        <f>#REF!</f>
        <v>#REF!</v>
      </c>
      <c r="H44" t="e">
        <f>#REF!</f>
        <v>#REF!</v>
      </c>
      <c r="I44" t="e">
        <f>#REF!</f>
        <v>#REF!</v>
      </c>
      <c r="J44">
        <v>1</v>
      </c>
      <c r="K44" t="e">
        <f>ROUND(#REF!/IF(#REF!&lt;&gt; 0,#REF!, 1),2)</f>
        <v>#REF!</v>
      </c>
      <c r="M44" t="e">
        <f>ROUND(#REF!/IF(#REF!&lt;&gt; 0,#REF!, 1),2)</f>
        <v>#REF!</v>
      </c>
      <c r="N44" t="e">
        <f>#REF!</f>
        <v>#REF!</v>
      </c>
      <c r="O44" t="e">
        <f>#REF!</f>
        <v>#REF!</v>
      </c>
      <c r="P44" t="e">
        <f>#REF!</f>
        <v>#REF!</v>
      </c>
      <c r="R44" t="e">
        <f t="shared" si="14"/>
        <v>#REF!</v>
      </c>
      <c r="S44" t="e">
        <f>#REF!*IF(#REF!&lt;&gt; 0,#REF!, 1)</f>
        <v>#REF!</v>
      </c>
      <c r="T44" t="e">
        <f t="shared" si="15"/>
        <v>#REF!</v>
      </c>
      <c r="U44">
        <v>3</v>
      </c>
      <c r="Z44" t="e">
        <f>#REF!</f>
        <v>#REF!</v>
      </c>
      <c r="AA44">
        <v>-1404998424</v>
      </c>
      <c r="AB44">
        <v>-1404998424</v>
      </c>
    </row>
    <row r="45" spans="1:28" x14ac:dyDescent="0.2">
      <c r="A45">
        <v>20</v>
      </c>
      <c r="B45">
        <v>58</v>
      </c>
      <c r="C45">
        <v>3</v>
      </c>
      <c r="D45">
        <v>0</v>
      </c>
      <c r="E45" t="e">
        <f>#REF!</f>
        <v>#REF!</v>
      </c>
      <c r="F45" t="e">
        <f>#REF!</f>
        <v>#REF!</v>
      </c>
      <c r="G45" t="e">
        <f>#REF!</f>
        <v>#REF!</v>
      </c>
      <c r="H45" t="e">
        <f>#REF!</f>
        <v>#REF!</v>
      </c>
      <c r="I45" t="e">
        <f>#REF!*#REF!</f>
        <v>#REF!</v>
      </c>
      <c r="J45" t="e">
        <f>#REF!</f>
        <v>#REF!</v>
      </c>
      <c r="K45" t="e">
        <f>#REF!</f>
        <v>#REF!</v>
      </c>
      <c r="M45" t="e">
        <f t="shared" ref="M45:M50" si="16">ROUND(I45*K45, 2)</f>
        <v>#REF!</v>
      </c>
      <c r="N45" t="e">
        <f>#REF!</f>
        <v>#REF!</v>
      </c>
      <c r="O45" t="e">
        <f t="shared" ref="O45:O50" si="17">ROUND(I45*N45, 2)</f>
        <v>#REF!</v>
      </c>
      <c r="P45" t="e">
        <f>#REF!</f>
        <v>#REF!</v>
      </c>
      <c r="R45" t="e">
        <f t="shared" ref="R45:R50" si="18">ROUND(I45*P45, 2)</f>
        <v>#REF!</v>
      </c>
      <c r="S45" t="e">
        <f>#REF!</f>
        <v>#REF!</v>
      </c>
      <c r="T45" t="e">
        <f t="shared" ref="T45:T50" si="19">ROUND(I45*S45, 2)</f>
        <v>#REF!</v>
      </c>
      <c r="U45">
        <v>3</v>
      </c>
      <c r="Z45" t="e">
        <f>#REF!</f>
        <v>#REF!</v>
      </c>
      <c r="AA45">
        <v>584480756</v>
      </c>
      <c r="AB45">
        <v>-695526430</v>
      </c>
    </row>
    <row r="46" spans="1:28" x14ac:dyDescent="0.2">
      <c r="A46">
        <v>20</v>
      </c>
      <c r="B46">
        <v>57</v>
      </c>
      <c r="C46">
        <v>3</v>
      </c>
      <c r="D46">
        <v>0</v>
      </c>
      <c r="E46" t="e">
        <f>#REF!</f>
        <v>#REF!</v>
      </c>
      <c r="F46" t="e">
        <f>#REF!</f>
        <v>#REF!</v>
      </c>
      <c r="G46" t="e">
        <f>#REF!</f>
        <v>#REF!</v>
      </c>
      <c r="H46" t="e">
        <f>#REF!</f>
        <v>#REF!</v>
      </c>
      <c r="I46" t="e">
        <f>#REF!*#REF!</f>
        <v>#REF!</v>
      </c>
      <c r="J46" t="e">
        <f>#REF!</f>
        <v>#REF!</v>
      </c>
      <c r="K46" t="e">
        <f>#REF!</f>
        <v>#REF!</v>
      </c>
      <c r="M46" t="e">
        <f t="shared" si="16"/>
        <v>#REF!</v>
      </c>
      <c r="N46" t="e">
        <f>#REF!</f>
        <v>#REF!</v>
      </c>
      <c r="O46" t="e">
        <f t="shared" si="17"/>
        <v>#REF!</v>
      </c>
      <c r="P46" t="e">
        <f>#REF!</f>
        <v>#REF!</v>
      </c>
      <c r="R46" t="e">
        <f t="shared" si="18"/>
        <v>#REF!</v>
      </c>
      <c r="S46" t="e">
        <f>#REF!</f>
        <v>#REF!</v>
      </c>
      <c r="T46" t="e">
        <f t="shared" si="19"/>
        <v>#REF!</v>
      </c>
      <c r="U46">
        <v>3</v>
      </c>
      <c r="Z46" t="e">
        <f>#REF!</f>
        <v>#REF!</v>
      </c>
      <c r="AA46">
        <v>-1957384177</v>
      </c>
      <c r="AB46">
        <v>-1046339522</v>
      </c>
    </row>
    <row r="47" spans="1:28" x14ac:dyDescent="0.2">
      <c r="A47">
        <v>20</v>
      </c>
      <c r="B47">
        <v>56</v>
      </c>
      <c r="C47">
        <v>3</v>
      </c>
      <c r="D47">
        <v>0</v>
      </c>
      <c r="E47" t="e">
        <f>#REF!</f>
        <v>#REF!</v>
      </c>
      <c r="F47" t="e">
        <f>#REF!</f>
        <v>#REF!</v>
      </c>
      <c r="G47" t="e">
        <f>#REF!</f>
        <v>#REF!</v>
      </c>
      <c r="H47" t="e">
        <f>#REF!</f>
        <v>#REF!</v>
      </c>
      <c r="I47" t="e">
        <f>#REF!*#REF!</f>
        <v>#REF!</v>
      </c>
      <c r="J47" t="e">
        <f>#REF!</f>
        <v>#REF!</v>
      </c>
      <c r="K47" t="e">
        <f>#REF!</f>
        <v>#REF!</v>
      </c>
      <c r="M47" t="e">
        <f t="shared" si="16"/>
        <v>#REF!</v>
      </c>
      <c r="N47" t="e">
        <f>#REF!</f>
        <v>#REF!</v>
      </c>
      <c r="O47" t="e">
        <f t="shared" si="17"/>
        <v>#REF!</v>
      </c>
      <c r="P47" t="e">
        <f>#REF!</f>
        <v>#REF!</v>
      </c>
      <c r="R47" t="e">
        <f t="shared" si="18"/>
        <v>#REF!</v>
      </c>
      <c r="S47" t="e">
        <f>#REF!</f>
        <v>#REF!</v>
      </c>
      <c r="T47" t="e">
        <f t="shared" si="19"/>
        <v>#REF!</v>
      </c>
      <c r="U47">
        <v>3</v>
      </c>
      <c r="Z47" t="e">
        <f>#REF!</f>
        <v>#REF!</v>
      </c>
      <c r="AA47">
        <v>826088749</v>
      </c>
      <c r="AB47">
        <v>-849432745</v>
      </c>
    </row>
    <row r="48" spans="1:28" x14ac:dyDescent="0.2">
      <c r="A48">
        <v>20</v>
      </c>
      <c r="B48">
        <v>55</v>
      </c>
      <c r="C48">
        <v>3</v>
      </c>
      <c r="D48">
        <v>0</v>
      </c>
      <c r="E48" t="e">
        <f>#REF!</f>
        <v>#REF!</v>
      </c>
      <c r="F48" t="e">
        <f>#REF!</f>
        <v>#REF!</v>
      </c>
      <c r="G48" t="e">
        <f>#REF!</f>
        <v>#REF!</v>
      </c>
      <c r="H48" t="e">
        <f>#REF!</f>
        <v>#REF!</v>
      </c>
      <c r="I48" t="e">
        <f>#REF!*#REF!</f>
        <v>#REF!</v>
      </c>
      <c r="J48" t="e">
        <f>#REF!</f>
        <v>#REF!</v>
      </c>
      <c r="K48" t="e">
        <f>#REF!</f>
        <v>#REF!</v>
      </c>
      <c r="M48" t="e">
        <f t="shared" si="16"/>
        <v>#REF!</v>
      </c>
      <c r="N48" t="e">
        <f>#REF!</f>
        <v>#REF!</v>
      </c>
      <c r="O48" t="e">
        <f t="shared" si="17"/>
        <v>#REF!</v>
      </c>
      <c r="P48" t="e">
        <f>#REF!</f>
        <v>#REF!</v>
      </c>
      <c r="R48" t="e">
        <f t="shared" si="18"/>
        <v>#REF!</v>
      </c>
      <c r="S48" t="e">
        <f>#REF!</f>
        <v>#REF!</v>
      </c>
      <c r="T48" t="e">
        <f t="shared" si="19"/>
        <v>#REF!</v>
      </c>
      <c r="U48">
        <v>3</v>
      </c>
      <c r="Z48" t="e">
        <f>#REF!</f>
        <v>#REF!</v>
      </c>
      <c r="AA48">
        <v>386889616</v>
      </c>
      <c r="AB48">
        <v>-1663962956</v>
      </c>
    </row>
    <row r="49" spans="1:28" x14ac:dyDescent="0.2">
      <c r="A49">
        <v>20</v>
      </c>
      <c r="B49">
        <v>54</v>
      </c>
      <c r="C49">
        <v>3</v>
      </c>
      <c r="D49">
        <v>0</v>
      </c>
      <c r="E49" t="e">
        <f>#REF!</f>
        <v>#REF!</v>
      </c>
      <c r="F49" t="e">
        <f>#REF!</f>
        <v>#REF!</v>
      </c>
      <c r="G49" t="e">
        <f>#REF!</f>
        <v>#REF!</v>
      </c>
      <c r="H49" t="e">
        <f>#REF!</f>
        <v>#REF!</v>
      </c>
      <c r="I49" t="e">
        <f>#REF!*#REF!</f>
        <v>#REF!</v>
      </c>
      <c r="J49" t="e">
        <f>#REF!</f>
        <v>#REF!</v>
      </c>
      <c r="K49" t="e">
        <f>#REF!</f>
        <v>#REF!</v>
      </c>
      <c r="M49" t="e">
        <f t="shared" si="16"/>
        <v>#REF!</v>
      </c>
      <c r="N49" t="e">
        <f>#REF!</f>
        <v>#REF!</v>
      </c>
      <c r="O49" t="e">
        <f t="shared" si="17"/>
        <v>#REF!</v>
      </c>
      <c r="P49" t="e">
        <f>#REF!</f>
        <v>#REF!</v>
      </c>
      <c r="R49" t="e">
        <f t="shared" si="18"/>
        <v>#REF!</v>
      </c>
      <c r="S49" t="e">
        <f>#REF!</f>
        <v>#REF!</v>
      </c>
      <c r="T49" t="e">
        <f t="shared" si="19"/>
        <v>#REF!</v>
      </c>
      <c r="U49">
        <v>3</v>
      </c>
      <c r="Z49" t="e">
        <f>#REF!</f>
        <v>#REF!</v>
      </c>
      <c r="AA49">
        <v>-1462611633</v>
      </c>
      <c r="AB49">
        <v>503211101</v>
      </c>
    </row>
    <row r="50" spans="1:28" x14ac:dyDescent="0.2">
      <c r="A50">
        <v>20</v>
      </c>
      <c r="B50">
        <v>53</v>
      </c>
      <c r="C50">
        <v>3</v>
      </c>
      <c r="D50">
        <v>0</v>
      </c>
      <c r="E50" t="e">
        <f>#REF!</f>
        <v>#REF!</v>
      </c>
      <c r="F50" t="e">
        <f>#REF!</f>
        <v>#REF!</v>
      </c>
      <c r="G50" t="e">
        <f>#REF!</f>
        <v>#REF!</v>
      </c>
      <c r="H50" t="e">
        <f>#REF!</f>
        <v>#REF!</v>
      </c>
      <c r="I50" t="e">
        <f>#REF!*#REF!</f>
        <v>#REF!</v>
      </c>
      <c r="J50" t="e">
        <f>#REF!</f>
        <v>#REF!</v>
      </c>
      <c r="K50" t="e">
        <f>#REF!</f>
        <v>#REF!</v>
      </c>
      <c r="M50" t="e">
        <f t="shared" si="16"/>
        <v>#REF!</v>
      </c>
      <c r="N50" t="e">
        <f>#REF!</f>
        <v>#REF!</v>
      </c>
      <c r="O50" t="e">
        <f t="shared" si="17"/>
        <v>#REF!</v>
      </c>
      <c r="P50" t="e">
        <f>#REF!</f>
        <v>#REF!</v>
      </c>
      <c r="R50" t="e">
        <f t="shared" si="18"/>
        <v>#REF!</v>
      </c>
      <c r="S50" t="e">
        <f>#REF!</f>
        <v>#REF!</v>
      </c>
      <c r="T50" t="e">
        <f t="shared" si="19"/>
        <v>#REF!</v>
      </c>
      <c r="U50">
        <v>3</v>
      </c>
      <c r="Z50" t="e">
        <f>#REF!</f>
        <v>#REF!</v>
      </c>
      <c r="AA50">
        <v>1035058684</v>
      </c>
      <c r="AB50">
        <v>2124723791</v>
      </c>
    </row>
    <row r="51" spans="1:28" x14ac:dyDescent="0.2">
      <c r="A51" t="e">
        <f>#REF!</f>
        <v>#REF!</v>
      </c>
      <c r="B51">
        <v>53</v>
      </c>
      <c r="C51">
        <v>3</v>
      </c>
      <c r="D51" t="e">
        <f>#REF!</f>
        <v>#REF!</v>
      </c>
      <c r="E51" t="e">
        <f>#REF!</f>
        <v>#REF!</v>
      </c>
      <c r="F51" t="e">
        <f>#REF!</f>
        <v>#REF!</v>
      </c>
      <c r="G51" t="e">
        <f>#REF!</f>
        <v>#REF!</v>
      </c>
      <c r="H51" t="e">
        <f>#REF!</f>
        <v>#REF!</v>
      </c>
      <c r="I51" t="e">
        <f>#REF!</f>
        <v>#REF!</v>
      </c>
      <c r="J51">
        <v>1</v>
      </c>
      <c r="K51" t="e">
        <f>ROUND(#REF!/IF(#REF!&lt;&gt; 0,#REF!, 1),2)</f>
        <v>#REF!</v>
      </c>
      <c r="M51" t="e">
        <f>ROUND(#REF!/IF(#REF!&lt;&gt; 0,#REF!, 1),2)</f>
        <v>#REF!</v>
      </c>
      <c r="N51" t="e">
        <f>#REF!</f>
        <v>#REF!</v>
      </c>
      <c r="O51" t="e">
        <f>#REF!</f>
        <v>#REF!</v>
      </c>
      <c r="P51" t="e">
        <f>#REF!</f>
        <v>#REF!</v>
      </c>
      <c r="R51" t="e">
        <f>ROUND(P51*I51, 2)</f>
        <v>#REF!</v>
      </c>
      <c r="S51" t="e">
        <f>#REF!*IF(#REF!&lt;&gt; 0,#REF!, 1)</f>
        <v>#REF!</v>
      </c>
      <c r="T51" t="e">
        <f>ROUND(S51*I51, 2)</f>
        <v>#REF!</v>
      </c>
      <c r="U51">
        <v>3</v>
      </c>
      <c r="Z51" t="e">
        <f>#REF!</f>
        <v>#REF!</v>
      </c>
      <c r="AA51">
        <v>-773281646</v>
      </c>
      <c r="AB51">
        <v>-773281646</v>
      </c>
    </row>
    <row r="52" spans="1:28" x14ac:dyDescent="0.2">
      <c r="A52" t="e">
        <f>#REF!</f>
        <v>#REF!</v>
      </c>
      <c r="B52">
        <v>54</v>
      </c>
      <c r="C52">
        <v>3</v>
      </c>
      <c r="D52" t="e">
        <f>#REF!</f>
        <v>#REF!</v>
      </c>
      <c r="E52" t="e">
        <f>#REF!</f>
        <v>#REF!</v>
      </c>
      <c r="F52" t="e">
        <f>#REF!</f>
        <v>#REF!</v>
      </c>
      <c r="G52" t="e">
        <f>#REF!</f>
        <v>#REF!</v>
      </c>
      <c r="H52" t="e">
        <f>#REF!</f>
        <v>#REF!</v>
      </c>
      <c r="I52" t="e">
        <f>#REF!</f>
        <v>#REF!</v>
      </c>
      <c r="J52">
        <v>1</v>
      </c>
      <c r="K52" t="e">
        <f>ROUND(#REF!/IF(#REF!&lt;&gt; 0,#REF!, 1),2)</f>
        <v>#REF!</v>
      </c>
      <c r="M52" t="e">
        <f>ROUND(#REF!/IF(#REF!&lt;&gt; 0,#REF!, 1),2)</f>
        <v>#REF!</v>
      </c>
      <c r="N52" t="e">
        <f>#REF!</f>
        <v>#REF!</v>
      </c>
      <c r="O52" t="e">
        <f>#REF!</f>
        <v>#REF!</v>
      </c>
      <c r="P52" t="e">
        <f>#REF!</f>
        <v>#REF!</v>
      </c>
      <c r="R52" t="e">
        <f>ROUND(P52*I52, 2)</f>
        <v>#REF!</v>
      </c>
      <c r="S52" t="e">
        <f>#REF!*IF(#REF!&lt;&gt; 0,#REF!, 1)</f>
        <v>#REF!</v>
      </c>
      <c r="T52" t="e">
        <f>ROUND(S52*I52, 2)</f>
        <v>#REF!</v>
      </c>
      <c r="U52">
        <v>3</v>
      </c>
      <c r="Z52" t="e">
        <f>#REF!</f>
        <v>#REF!</v>
      </c>
      <c r="AA52">
        <v>1270315482</v>
      </c>
      <c r="AB52">
        <v>1270315482</v>
      </c>
    </row>
    <row r="53" spans="1:28" x14ac:dyDescent="0.2">
      <c r="A53">
        <v>20</v>
      </c>
      <c r="B53">
        <v>68</v>
      </c>
      <c r="C53">
        <v>3</v>
      </c>
      <c r="D53">
        <v>0</v>
      </c>
      <c r="E53" t="e">
        <f>#REF!</f>
        <v>#REF!</v>
      </c>
      <c r="F53" t="e">
        <f>#REF!</f>
        <v>#REF!</v>
      </c>
      <c r="G53" t="e">
        <f>#REF!</f>
        <v>#REF!</v>
      </c>
      <c r="H53" t="e">
        <f>#REF!</f>
        <v>#REF!</v>
      </c>
      <c r="I53" t="e">
        <f>#REF!*#REF!</f>
        <v>#REF!</v>
      </c>
      <c r="J53" t="e">
        <f>#REF!</f>
        <v>#REF!</v>
      </c>
      <c r="K53" t="e">
        <f>#REF!</f>
        <v>#REF!</v>
      </c>
      <c r="M53" t="e">
        <f t="shared" ref="M53:M58" si="20">ROUND(I53*K53, 2)</f>
        <v>#REF!</v>
      </c>
      <c r="N53" t="e">
        <f>#REF!</f>
        <v>#REF!</v>
      </c>
      <c r="O53" t="e">
        <f t="shared" ref="O53:O58" si="21">ROUND(I53*N53, 2)</f>
        <v>#REF!</v>
      </c>
      <c r="P53" t="e">
        <f>#REF!</f>
        <v>#REF!</v>
      </c>
      <c r="R53" t="e">
        <f t="shared" ref="R53:R58" si="22">ROUND(I53*P53, 2)</f>
        <v>#REF!</v>
      </c>
      <c r="S53" t="e">
        <f>#REF!</f>
        <v>#REF!</v>
      </c>
      <c r="T53" t="e">
        <f t="shared" ref="T53:T58" si="23">ROUND(I53*S53, 2)</f>
        <v>#REF!</v>
      </c>
      <c r="U53">
        <v>3</v>
      </c>
      <c r="Z53" t="e">
        <f>#REF!</f>
        <v>#REF!</v>
      </c>
      <c r="AA53">
        <v>584480756</v>
      </c>
      <c r="AB53">
        <v>-695526430</v>
      </c>
    </row>
    <row r="54" spans="1:28" x14ac:dyDescent="0.2">
      <c r="A54">
        <v>20</v>
      </c>
      <c r="B54">
        <v>67</v>
      </c>
      <c r="C54">
        <v>3</v>
      </c>
      <c r="D54">
        <v>0</v>
      </c>
      <c r="E54" t="e">
        <f>#REF!</f>
        <v>#REF!</v>
      </c>
      <c r="F54" t="e">
        <f>#REF!</f>
        <v>#REF!</v>
      </c>
      <c r="G54" t="e">
        <f>#REF!</f>
        <v>#REF!</v>
      </c>
      <c r="H54" t="e">
        <f>#REF!</f>
        <v>#REF!</v>
      </c>
      <c r="I54" t="e">
        <f>#REF!*#REF!</f>
        <v>#REF!</v>
      </c>
      <c r="J54" t="e">
        <f>#REF!</f>
        <v>#REF!</v>
      </c>
      <c r="K54" t="e">
        <f>#REF!</f>
        <v>#REF!</v>
      </c>
      <c r="M54" t="e">
        <f t="shared" si="20"/>
        <v>#REF!</v>
      </c>
      <c r="N54" t="e">
        <f>#REF!</f>
        <v>#REF!</v>
      </c>
      <c r="O54" t="e">
        <f t="shared" si="21"/>
        <v>#REF!</v>
      </c>
      <c r="P54" t="e">
        <f>#REF!</f>
        <v>#REF!</v>
      </c>
      <c r="R54" t="e">
        <f t="shared" si="22"/>
        <v>#REF!</v>
      </c>
      <c r="S54" t="e">
        <f>#REF!</f>
        <v>#REF!</v>
      </c>
      <c r="T54" t="e">
        <f t="shared" si="23"/>
        <v>#REF!</v>
      </c>
      <c r="U54">
        <v>3</v>
      </c>
      <c r="Z54" t="e">
        <f>#REF!</f>
        <v>#REF!</v>
      </c>
      <c r="AA54">
        <v>-1957384177</v>
      </c>
      <c r="AB54">
        <v>-1046339522</v>
      </c>
    </row>
    <row r="55" spans="1:28" x14ac:dyDescent="0.2">
      <c r="A55">
        <v>20</v>
      </c>
      <c r="B55">
        <v>66</v>
      </c>
      <c r="C55">
        <v>3</v>
      </c>
      <c r="D55">
        <v>0</v>
      </c>
      <c r="E55" t="e">
        <f>#REF!</f>
        <v>#REF!</v>
      </c>
      <c r="F55" t="e">
        <f>#REF!</f>
        <v>#REF!</v>
      </c>
      <c r="G55" t="e">
        <f>#REF!</f>
        <v>#REF!</v>
      </c>
      <c r="H55" t="e">
        <f>#REF!</f>
        <v>#REF!</v>
      </c>
      <c r="I55" t="e">
        <f>#REF!*#REF!</f>
        <v>#REF!</v>
      </c>
      <c r="J55" t="e">
        <f>#REF!</f>
        <v>#REF!</v>
      </c>
      <c r="K55" t="e">
        <f>#REF!</f>
        <v>#REF!</v>
      </c>
      <c r="M55" t="e">
        <f t="shared" si="20"/>
        <v>#REF!</v>
      </c>
      <c r="N55" t="e">
        <f>#REF!</f>
        <v>#REF!</v>
      </c>
      <c r="O55" t="e">
        <f t="shared" si="21"/>
        <v>#REF!</v>
      </c>
      <c r="P55" t="e">
        <f>#REF!</f>
        <v>#REF!</v>
      </c>
      <c r="R55" t="e">
        <f t="shared" si="22"/>
        <v>#REF!</v>
      </c>
      <c r="S55" t="e">
        <f>#REF!</f>
        <v>#REF!</v>
      </c>
      <c r="T55" t="e">
        <f t="shared" si="23"/>
        <v>#REF!</v>
      </c>
      <c r="U55">
        <v>3</v>
      </c>
      <c r="Z55" t="e">
        <f>#REF!</f>
        <v>#REF!</v>
      </c>
      <c r="AA55">
        <v>826088749</v>
      </c>
      <c r="AB55">
        <v>-849432745</v>
      </c>
    </row>
    <row r="56" spans="1:28" x14ac:dyDescent="0.2">
      <c r="A56">
        <v>20</v>
      </c>
      <c r="B56">
        <v>65</v>
      </c>
      <c r="C56">
        <v>3</v>
      </c>
      <c r="D56">
        <v>0</v>
      </c>
      <c r="E56" t="e">
        <f>#REF!</f>
        <v>#REF!</v>
      </c>
      <c r="F56" t="e">
        <f>#REF!</f>
        <v>#REF!</v>
      </c>
      <c r="G56" t="e">
        <f>#REF!</f>
        <v>#REF!</v>
      </c>
      <c r="H56" t="e">
        <f>#REF!</f>
        <v>#REF!</v>
      </c>
      <c r="I56" t="e">
        <f>#REF!*#REF!</f>
        <v>#REF!</v>
      </c>
      <c r="J56" t="e">
        <f>#REF!</f>
        <v>#REF!</v>
      </c>
      <c r="K56" t="e">
        <f>#REF!</f>
        <v>#REF!</v>
      </c>
      <c r="M56" t="e">
        <f t="shared" si="20"/>
        <v>#REF!</v>
      </c>
      <c r="N56" t="e">
        <f>#REF!</f>
        <v>#REF!</v>
      </c>
      <c r="O56" t="e">
        <f t="shared" si="21"/>
        <v>#REF!</v>
      </c>
      <c r="P56" t="e">
        <f>#REF!</f>
        <v>#REF!</v>
      </c>
      <c r="R56" t="e">
        <f t="shared" si="22"/>
        <v>#REF!</v>
      </c>
      <c r="S56" t="e">
        <f>#REF!</f>
        <v>#REF!</v>
      </c>
      <c r="T56" t="e">
        <f t="shared" si="23"/>
        <v>#REF!</v>
      </c>
      <c r="U56">
        <v>3</v>
      </c>
      <c r="Z56" t="e">
        <f>#REF!</f>
        <v>#REF!</v>
      </c>
      <c r="AA56">
        <v>386889616</v>
      </c>
      <c r="AB56">
        <v>-1663962956</v>
      </c>
    </row>
    <row r="57" spans="1:28" x14ac:dyDescent="0.2">
      <c r="A57">
        <v>20</v>
      </c>
      <c r="B57">
        <v>64</v>
      </c>
      <c r="C57">
        <v>3</v>
      </c>
      <c r="D57">
        <v>0</v>
      </c>
      <c r="E57" t="e">
        <f>#REF!</f>
        <v>#REF!</v>
      </c>
      <c r="F57" t="e">
        <f>#REF!</f>
        <v>#REF!</v>
      </c>
      <c r="G57" t="e">
        <f>#REF!</f>
        <v>#REF!</v>
      </c>
      <c r="H57" t="e">
        <f>#REF!</f>
        <v>#REF!</v>
      </c>
      <c r="I57" t="e">
        <f>#REF!*#REF!</f>
        <v>#REF!</v>
      </c>
      <c r="J57" t="e">
        <f>#REF!</f>
        <v>#REF!</v>
      </c>
      <c r="K57" t="e">
        <f>#REF!</f>
        <v>#REF!</v>
      </c>
      <c r="M57" t="e">
        <f t="shared" si="20"/>
        <v>#REF!</v>
      </c>
      <c r="N57" t="e">
        <f>#REF!</f>
        <v>#REF!</v>
      </c>
      <c r="O57" t="e">
        <f t="shared" si="21"/>
        <v>#REF!</v>
      </c>
      <c r="P57" t="e">
        <f>#REF!</f>
        <v>#REF!</v>
      </c>
      <c r="R57" t="e">
        <f t="shared" si="22"/>
        <v>#REF!</v>
      </c>
      <c r="S57" t="e">
        <f>#REF!</f>
        <v>#REF!</v>
      </c>
      <c r="T57" t="e">
        <f t="shared" si="23"/>
        <v>#REF!</v>
      </c>
      <c r="U57">
        <v>3</v>
      </c>
      <c r="Z57" t="e">
        <f>#REF!</f>
        <v>#REF!</v>
      </c>
      <c r="AA57">
        <v>-1462611633</v>
      </c>
      <c r="AB57">
        <v>503211101</v>
      </c>
    </row>
    <row r="58" spans="1:28" x14ac:dyDescent="0.2">
      <c r="A58">
        <v>20</v>
      </c>
      <c r="B58">
        <v>63</v>
      </c>
      <c r="C58">
        <v>3</v>
      </c>
      <c r="D58">
        <v>0</v>
      </c>
      <c r="E58" t="e">
        <f>#REF!</f>
        <v>#REF!</v>
      </c>
      <c r="F58" t="e">
        <f>#REF!</f>
        <v>#REF!</v>
      </c>
      <c r="G58" t="e">
        <f>#REF!</f>
        <v>#REF!</v>
      </c>
      <c r="H58" t="e">
        <f>#REF!</f>
        <v>#REF!</v>
      </c>
      <c r="I58" t="e">
        <f>#REF!*#REF!</f>
        <v>#REF!</v>
      </c>
      <c r="J58" t="e">
        <f>#REF!</f>
        <v>#REF!</v>
      </c>
      <c r="K58" t="e">
        <f>#REF!</f>
        <v>#REF!</v>
      </c>
      <c r="M58" t="e">
        <f t="shared" si="20"/>
        <v>#REF!</v>
      </c>
      <c r="N58" t="e">
        <f>#REF!</f>
        <v>#REF!</v>
      </c>
      <c r="O58" t="e">
        <f t="shared" si="21"/>
        <v>#REF!</v>
      </c>
      <c r="P58" t="e">
        <f>#REF!</f>
        <v>#REF!</v>
      </c>
      <c r="R58" t="e">
        <f t="shared" si="22"/>
        <v>#REF!</v>
      </c>
      <c r="S58" t="e">
        <f>#REF!</f>
        <v>#REF!</v>
      </c>
      <c r="T58" t="e">
        <f t="shared" si="23"/>
        <v>#REF!</v>
      </c>
      <c r="U58">
        <v>3</v>
      </c>
      <c r="Z58" t="e">
        <f>#REF!</f>
        <v>#REF!</v>
      </c>
      <c r="AA58">
        <v>1035058684</v>
      </c>
      <c r="AB58">
        <v>2124723791</v>
      </c>
    </row>
    <row r="59" spans="1:28" x14ac:dyDescent="0.2">
      <c r="A59" t="e">
        <f>#REF!</f>
        <v>#REF!</v>
      </c>
      <c r="B59">
        <v>56</v>
      </c>
      <c r="C59">
        <v>3</v>
      </c>
      <c r="D59" t="e">
        <f>#REF!</f>
        <v>#REF!</v>
      </c>
      <c r="E59" t="e">
        <f>#REF!</f>
        <v>#REF!</v>
      </c>
      <c r="F59" t="e">
        <f>#REF!</f>
        <v>#REF!</v>
      </c>
      <c r="G59" t="e">
        <f>#REF!</f>
        <v>#REF!</v>
      </c>
      <c r="H59" t="e">
        <f>#REF!</f>
        <v>#REF!</v>
      </c>
      <c r="I59" t="e">
        <f>#REF!</f>
        <v>#REF!</v>
      </c>
      <c r="J59">
        <v>1</v>
      </c>
      <c r="K59" t="e">
        <f>ROUND(#REF!/IF(#REF!&lt;&gt; 0,#REF!, 1),2)</f>
        <v>#REF!</v>
      </c>
      <c r="M59" t="e">
        <f>ROUND(#REF!/IF(#REF!&lt;&gt; 0,#REF!, 1),2)</f>
        <v>#REF!</v>
      </c>
      <c r="N59" t="e">
        <f>#REF!</f>
        <v>#REF!</v>
      </c>
      <c r="O59" t="e">
        <f>#REF!</f>
        <v>#REF!</v>
      </c>
      <c r="P59" t="e">
        <f>#REF!</f>
        <v>#REF!</v>
      </c>
      <c r="R59" t="e">
        <f>ROUND(P59*I59, 2)</f>
        <v>#REF!</v>
      </c>
      <c r="S59" t="e">
        <f>#REF!*IF(#REF!&lt;&gt; 0,#REF!, 1)</f>
        <v>#REF!</v>
      </c>
      <c r="T59" t="e">
        <f>ROUND(S59*I59, 2)</f>
        <v>#REF!</v>
      </c>
      <c r="U59">
        <v>3</v>
      </c>
      <c r="Z59" t="e">
        <f>#REF!</f>
        <v>#REF!</v>
      </c>
      <c r="AA59">
        <v>-773281646</v>
      </c>
      <c r="AB59">
        <v>-773281646</v>
      </c>
    </row>
    <row r="60" spans="1:28" x14ac:dyDescent="0.2">
      <c r="A60" t="e">
        <f>#REF!</f>
        <v>#REF!</v>
      </c>
      <c r="B60">
        <v>57</v>
      </c>
      <c r="C60">
        <v>3</v>
      </c>
      <c r="D60" t="e">
        <f>#REF!</f>
        <v>#REF!</v>
      </c>
      <c r="E60" t="e">
        <f>#REF!</f>
        <v>#REF!</v>
      </c>
      <c r="F60" t="e">
        <f>#REF!</f>
        <v>#REF!</v>
      </c>
      <c r="G60" t="e">
        <f>#REF!</f>
        <v>#REF!</v>
      </c>
      <c r="H60" t="e">
        <f>#REF!</f>
        <v>#REF!</v>
      </c>
      <c r="I60" t="e">
        <f>#REF!</f>
        <v>#REF!</v>
      </c>
      <c r="J60">
        <v>1</v>
      </c>
      <c r="K60" t="e">
        <f>ROUND(#REF!/IF(#REF!&lt;&gt; 0,#REF!, 1),2)</f>
        <v>#REF!</v>
      </c>
      <c r="M60" t="e">
        <f>ROUND(#REF!/IF(#REF!&lt;&gt; 0,#REF!, 1),2)</f>
        <v>#REF!</v>
      </c>
      <c r="N60" t="e">
        <f>#REF!</f>
        <v>#REF!</v>
      </c>
      <c r="O60" t="e">
        <f>#REF!</f>
        <v>#REF!</v>
      </c>
      <c r="P60" t="e">
        <f>#REF!</f>
        <v>#REF!</v>
      </c>
      <c r="R60" t="e">
        <f>ROUND(P60*I60, 2)</f>
        <v>#REF!</v>
      </c>
      <c r="S60" t="e">
        <f>#REF!*IF(#REF!&lt;&gt; 0,#REF!, 1)</f>
        <v>#REF!</v>
      </c>
      <c r="T60" t="e">
        <f>ROUND(S60*I60, 2)</f>
        <v>#REF!</v>
      </c>
      <c r="U60">
        <v>3</v>
      </c>
      <c r="Z60" t="e">
        <f>#REF!</f>
        <v>#REF!</v>
      </c>
      <c r="AA60">
        <v>-330405416</v>
      </c>
      <c r="AB60">
        <v>-330405416</v>
      </c>
    </row>
    <row r="61" spans="1:28" x14ac:dyDescent="0.2">
      <c r="A61" t="e">
        <f>#REF!</f>
        <v>#REF!</v>
      </c>
      <c r="B61">
        <v>58</v>
      </c>
      <c r="C61">
        <v>3</v>
      </c>
      <c r="D61" t="e">
        <f>#REF!</f>
        <v>#REF!</v>
      </c>
      <c r="E61" t="e">
        <f>#REF!</f>
        <v>#REF!</v>
      </c>
      <c r="F61" t="e">
        <f>#REF!</f>
        <v>#REF!</v>
      </c>
      <c r="G61" t="e">
        <f>#REF!</f>
        <v>#REF!</v>
      </c>
      <c r="H61" t="e">
        <f>#REF!</f>
        <v>#REF!</v>
      </c>
      <c r="I61" t="e">
        <f>#REF!</f>
        <v>#REF!</v>
      </c>
      <c r="J61">
        <v>1</v>
      </c>
      <c r="K61" t="e">
        <f>ROUND(#REF!/IF(#REF!&lt;&gt; 0,#REF!, 1),2)</f>
        <v>#REF!</v>
      </c>
      <c r="M61" t="e">
        <f>ROUND(#REF!/IF(#REF!&lt;&gt; 0,#REF!, 1),2)</f>
        <v>#REF!</v>
      </c>
      <c r="N61" t="e">
        <f>#REF!</f>
        <v>#REF!</v>
      </c>
      <c r="O61" t="e">
        <f>#REF!</f>
        <v>#REF!</v>
      </c>
      <c r="P61" t="e">
        <f>#REF!</f>
        <v>#REF!</v>
      </c>
      <c r="R61" t="e">
        <f>ROUND(P61*I61, 2)</f>
        <v>#REF!</v>
      </c>
      <c r="S61" t="e">
        <f>#REF!*IF(#REF!&lt;&gt; 0,#REF!, 1)</f>
        <v>#REF!</v>
      </c>
      <c r="T61" t="e">
        <f>ROUND(S61*I61, 2)</f>
        <v>#REF!</v>
      </c>
      <c r="U61">
        <v>3</v>
      </c>
      <c r="Z61" t="e">
        <f>#REF!</f>
        <v>#REF!</v>
      </c>
      <c r="AA61">
        <v>2071522545</v>
      </c>
      <c r="AB61">
        <v>2071522545</v>
      </c>
    </row>
    <row r="62" spans="1:28" x14ac:dyDescent="0.2">
      <c r="A62" t="e">
        <f>#REF!</f>
        <v>#REF!</v>
      </c>
      <c r="B62">
        <v>59</v>
      </c>
      <c r="C62">
        <v>3</v>
      </c>
      <c r="D62" t="e">
        <f>#REF!</f>
        <v>#REF!</v>
      </c>
      <c r="E62" t="e">
        <f>#REF!</f>
        <v>#REF!</v>
      </c>
      <c r="F62" t="e">
        <f>#REF!</f>
        <v>#REF!</v>
      </c>
      <c r="G62" t="e">
        <f>#REF!</f>
        <v>#REF!</v>
      </c>
      <c r="H62" t="e">
        <f>#REF!</f>
        <v>#REF!</v>
      </c>
      <c r="I62" t="e">
        <f>#REF!</f>
        <v>#REF!</v>
      </c>
      <c r="J62">
        <v>1</v>
      </c>
      <c r="K62" t="e">
        <f>ROUND(#REF!/IF(#REF!&lt;&gt; 0,#REF!, 1),2)</f>
        <v>#REF!</v>
      </c>
      <c r="M62" t="e">
        <f>ROUND(#REF!/IF(#REF!&lt;&gt; 0,#REF!, 1),2)</f>
        <v>#REF!</v>
      </c>
      <c r="N62" t="e">
        <f>#REF!</f>
        <v>#REF!</v>
      </c>
      <c r="O62" t="e">
        <f>#REF!</f>
        <v>#REF!</v>
      </c>
      <c r="P62" t="e">
        <f>#REF!</f>
        <v>#REF!</v>
      </c>
      <c r="R62" t="e">
        <f>ROUND(P62*I62, 2)</f>
        <v>#REF!</v>
      </c>
      <c r="S62" t="e">
        <f>#REF!*IF(#REF!&lt;&gt; 0,#REF!, 1)</f>
        <v>#REF!</v>
      </c>
      <c r="T62" t="e">
        <f>ROUND(S62*I62, 2)</f>
        <v>#REF!</v>
      </c>
      <c r="U62">
        <v>3</v>
      </c>
      <c r="Z62" t="e">
        <f>#REF!</f>
        <v>#REF!</v>
      </c>
      <c r="AA62">
        <v>1432129807</v>
      </c>
      <c r="AB62">
        <v>1432129807</v>
      </c>
    </row>
    <row r="63" spans="1:28" x14ac:dyDescent="0.2">
      <c r="A63" t="e">
        <f>#REF!</f>
        <v>#REF!</v>
      </c>
      <c r="B63">
        <v>60</v>
      </c>
      <c r="C63">
        <v>3</v>
      </c>
      <c r="D63" t="e">
        <f>#REF!</f>
        <v>#REF!</v>
      </c>
      <c r="E63" t="e">
        <f>#REF!</f>
        <v>#REF!</v>
      </c>
      <c r="F63" t="e">
        <f>#REF!</f>
        <v>#REF!</v>
      </c>
      <c r="G63" t="e">
        <f>#REF!</f>
        <v>#REF!</v>
      </c>
      <c r="H63" t="e">
        <f>#REF!</f>
        <v>#REF!</v>
      </c>
      <c r="I63" t="e">
        <f>#REF!</f>
        <v>#REF!</v>
      </c>
      <c r="J63">
        <v>1</v>
      </c>
      <c r="K63" t="e">
        <f>ROUND(#REF!/IF(#REF!&lt;&gt; 0,#REF!, 1),2)</f>
        <v>#REF!</v>
      </c>
      <c r="M63" t="e">
        <f>ROUND(#REF!/IF(#REF!&lt;&gt; 0,#REF!, 1),2)</f>
        <v>#REF!</v>
      </c>
      <c r="N63" t="e">
        <f>#REF!</f>
        <v>#REF!</v>
      </c>
      <c r="O63" t="e">
        <f>#REF!</f>
        <v>#REF!</v>
      </c>
      <c r="P63" t="e">
        <f>#REF!</f>
        <v>#REF!</v>
      </c>
      <c r="R63" t="e">
        <f>ROUND(P63*I63, 2)</f>
        <v>#REF!</v>
      </c>
      <c r="S63" t="e">
        <f>#REF!*IF(#REF!&lt;&gt; 0,#REF!, 1)</f>
        <v>#REF!</v>
      </c>
      <c r="T63" t="e">
        <f>ROUND(S63*I63, 2)</f>
        <v>#REF!</v>
      </c>
      <c r="U63">
        <v>3</v>
      </c>
      <c r="Z63" t="e">
        <f>#REF!</f>
        <v>#REF!</v>
      </c>
      <c r="AA63">
        <v>-747595963</v>
      </c>
      <c r="AB63">
        <v>-747595963</v>
      </c>
    </row>
    <row r="64" spans="1:28" x14ac:dyDescent="0.2">
      <c r="A64">
        <v>20</v>
      </c>
      <c r="B64">
        <v>75</v>
      </c>
      <c r="C64">
        <v>3</v>
      </c>
      <c r="D64">
        <v>0</v>
      </c>
      <c r="E64" t="e">
        <f>#REF!</f>
        <v>#REF!</v>
      </c>
      <c r="F64" t="e">
        <f>#REF!</f>
        <v>#REF!</v>
      </c>
      <c r="G64" t="e">
        <f>#REF!</f>
        <v>#REF!</v>
      </c>
      <c r="H64" t="e">
        <f>#REF!</f>
        <v>#REF!</v>
      </c>
      <c r="I64" t="e">
        <f>#REF!*#REF!</f>
        <v>#REF!</v>
      </c>
      <c r="J64" t="e">
        <f>#REF!</f>
        <v>#REF!</v>
      </c>
      <c r="K64" t="e">
        <f>#REF!</f>
        <v>#REF!</v>
      </c>
      <c r="M64" t="e">
        <f t="shared" ref="M64:M72" si="24">ROUND(I64*K64, 2)</f>
        <v>#REF!</v>
      </c>
      <c r="N64" t="e">
        <f>#REF!</f>
        <v>#REF!</v>
      </c>
      <c r="O64" t="e">
        <f t="shared" ref="O64:O72" si="25">ROUND(I64*N64, 2)</f>
        <v>#REF!</v>
      </c>
      <c r="P64" t="e">
        <f>#REF!</f>
        <v>#REF!</v>
      </c>
      <c r="R64" t="e">
        <f t="shared" ref="R64:R72" si="26">ROUND(I64*P64, 2)</f>
        <v>#REF!</v>
      </c>
      <c r="S64" t="e">
        <f>#REF!</f>
        <v>#REF!</v>
      </c>
      <c r="T64" t="e">
        <f t="shared" ref="T64:T72" si="27">ROUND(I64*S64, 2)</f>
        <v>#REF!</v>
      </c>
      <c r="U64">
        <v>3</v>
      </c>
      <c r="Z64" t="e">
        <f>#REF!</f>
        <v>#REF!</v>
      </c>
      <c r="AA64">
        <v>-758361486</v>
      </c>
      <c r="AB64">
        <v>-758361486</v>
      </c>
    </row>
    <row r="65" spans="1:28" x14ac:dyDescent="0.2">
      <c r="A65">
        <v>20</v>
      </c>
      <c r="B65">
        <v>74</v>
      </c>
      <c r="C65">
        <v>3</v>
      </c>
      <c r="D65">
        <v>0</v>
      </c>
      <c r="E65" t="e">
        <f>#REF!</f>
        <v>#REF!</v>
      </c>
      <c r="F65" t="e">
        <f>#REF!</f>
        <v>#REF!</v>
      </c>
      <c r="G65" t="e">
        <f>#REF!</f>
        <v>#REF!</v>
      </c>
      <c r="H65" t="e">
        <f>#REF!</f>
        <v>#REF!</v>
      </c>
      <c r="I65" t="e">
        <f>#REF!*#REF!</f>
        <v>#REF!</v>
      </c>
      <c r="J65" t="e">
        <f>#REF!</f>
        <v>#REF!</v>
      </c>
      <c r="K65" t="e">
        <f>#REF!</f>
        <v>#REF!</v>
      </c>
      <c r="M65" t="e">
        <f t="shared" si="24"/>
        <v>#REF!</v>
      </c>
      <c r="N65" t="e">
        <f>#REF!</f>
        <v>#REF!</v>
      </c>
      <c r="O65" t="e">
        <f t="shared" si="25"/>
        <v>#REF!</v>
      </c>
      <c r="P65" t="e">
        <f>#REF!</f>
        <v>#REF!</v>
      </c>
      <c r="R65" t="e">
        <f t="shared" si="26"/>
        <v>#REF!</v>
      </c>
      <c r="S65" t="e">
        <f>#REF!</f>
        <v>#REF!</v>
      </c>
      <c r="T65" t="e">
        <f t="shared" si="27"/>
        <v>#REF!</v>
      </c>
      <c r="U65">
        <v>3</v>
      </c>
      <c r="Z65" t="e">
        <f>#REF!</f>
        <v>#REF!</v>
      </c>
      <c r="AA65">
        <v>262387988</v>
      </c>
      <c r="AB65">
        <v>2058798379</v>
      </c>
    </row>
    <row r="66" spans="1:28" x14ac:dyDescent="0.2">
      <c r="A66">
        <v>20</v>
      </c>
      <c r="B66">
        <v>81</v>
      </c>
      <c r="C66">
        <v>3</v>
      </c>
      <c r="D66">
        <v>0</v>
      </c>
      <c r="E66" t="e">
        <f>#REF!</f>
        <v>#REF!</v>
      </c>
      <c r="F66" t="e">
        <f>#REF!</f>
        <v>#REF!</v>
      </c>
      <c r="G66" t="e">
        <f>#REF!</f>
        <v>#REF!</v>
      </c>
      <c r="H66" t="e">
        <f>#REF!</f>
        <v>#REF!</v>
      </c>
      <c r="I66" t="e">
        <f>#REF!*#REF!</f>
        <v>#REF!</v>
      </c>
      <c r="J66" t="e">
        <f>#REF!</f>
        <v>#REF!</v>
      </c>
      <c r="K66" t="e">
        <f>#REF!</f>
        <v>#REF!</v>
      </c>
      <c r="M66" t="e">
        <f t="shared" si="24"/>
        <v>#REF!</v>
      </c>
      <c r="N66" t="e">
        <f>#REF!</f>
        <v>#REF!</v>
      </c>
      <c r="O66" t="e">
        <f t="shared" si="25"/>
        <v>#REF!</v>
      </c>
      <c r="P66" t="e">
        <f>#REF!</f>
        <v>#REF!</v>
      </c>
      <c r="R66" t="e">
        <f t="shared" si="26"/>
        <v>#REF!</v>
      </c>
      <c r="S66" t="e">
        <f>#REF!</f>
        <v>#REF!</v>
      </c>
      <c r="T66" t="e">
        <f t="shared" si="27"/>
        <v>#REF!</v>
      </c>
      <c r="U66">
        <v>3</v>
      </c>
      <c r="Z66" t="e">
        <f>#REF!</f>
        <v>#REF!</v>
      </c>
      <c r="AA66">
        <v>-758361486</v>
      </c>
      <c r="AB66">
        <v>-758361486</v>
      </c>
    </row>
    <row r="67" spans="1:28" x14ac:dyDescent="0.2">
      <c r="A67">
        <v>20</v>
      </c>
      <c r="B67">
        <v>80</v>
      </c>
      <c r="C67">
        <v>3</v>
      </c>
      <c r="D67">
        <v>0</v>
      </c>
      <c r="E67" t="e">
        <f>#REF!</f>
        <v>#REF!</v>
      </c>
      <c r="F67" t="e">
        <f>#REF!</f>
        <v>#REF!</v>
      </c>
      <c r="G67" t="e">
        <f>#REF!</f>
        <v>#REF!</v>
      </c>
      <c r="H67" t="e">
        <f>#REF!</f>
        <v>#REF!</v>
      </c>
      <c r="I67" t="e">
        <f>#REF!*#REF!</f>
        <v>#REF!</v>
      </c>
      <c r="J67" t="e">
        <f>#REF!</f>
        <v>#REF!</v>
      </c>
      <c r="K67" t="e">
        <f>#REF!</f>
        <v>#REF!</v>
      </c>
      <c r="M67" t="e">
        <f t="shared" si="24"/>
        <v>#REF!</v>
      </c>
      <c r="N67" t="e">
        <f>#REF!</f>
        <v>#REF!</v>
      </c>
      <c r="O67" t="e">
        <f t="shared" si="25"/>
        <v>#REF!</v>
      </c>
      <c r="P67" t="e">
        <f>#REF!</f>
        <v>#REF!</v>
      </c>
      <c r="R67" t="e">
        <f t="shared" si="26"/>
        <v>#REF!</v>
      </c>
      <c r="S67" t="e">
        <f>#REF!</f>
        <v>#REF!</v>
      </c>
      <c r="T67" t="e">
        <f t="shared" si="27"/>
        <v>#REF!</v>
      </c>
      <c r="U67">
        <v>3</v>
      </c>
      <c r="Z67" t="e">
        <f>#REF!</f>
        <v>#REF!</v>
      </c>
      <c r="AA67">
        <v>262387988</v>
      </c>
      <c r="AB67">
        <v>2058798379</v>
      </c>
    </row>
    <row r="68" spans="1:28" x14ac:dyDescent="0.2">
      <c r="A68">
        <v>20</v>
      </c>
      <c r="B68">
        <v>92</v>
      </c>
      <c r="C68">
        <v>3</v>
      </c>
      <c r="D68">
        <v>0</v>
      </c>
      <c r="E68" t="e">
        <f>#REF!</f>
        <v>#REF!</v>
      </c>
      <c r="F68" t="e">
        <f>#REF!</f>
        <v>#REF!</v>
      </c>
      <c r="G68" t="e">
        <f>#REF!</f>
        <v>#REF!</v>
      </c>
      <c r="H68" t="e">
        <f>#REF!</f>
        <v>#REF!</v>
      </c>
      <c r="I68" t="e">
        <f>#REF!*#REF!</f>
        <v>#REF!</v>
      </c>
      <c r="J68" t="e">
        <f>#REF!</f>
        <v>#REF!</v>
      </c>
      <c r="K68" t="e">
        <f>#REF!</f>
        <v>#REF!</v>
      </c>
      <c r="M68" t="e">
        <f t="shared" si="24"/>
        <v>#REF!</v>
      </c>
      <c r="N68" t="e">
        <f>#REF!</f>
        <v>#REF!</v>
      </c>
      <c r="O68" t="e">
        <f t="shared" si="25"/>
        <v>#REF!</v>
      </c>
      <c r="P68" t="e">
        <f>#REF!</f>
        <v>#REF!</v>
      </c>
      <c r="R68" t="e">
        <f t="shared" si="26"/>
        <v>#REF!</v>
      </c>
      <c r="S68" t="e">
        <f>#REF!</f>
        <v>#REF!</v>
      </c>
      <c r="T68" t="e">
        <f t="shared" si="27"/>
        <v>#REF!</v>
      </c>
      <c r="U68">
        <v>3</v>
      </c>
      <c r="Z68" t="e">
        <f>#REF!</f>
        <v>#REF!</v>
      </c>
      <c r="AA68">
        <v>1746274446</v>
      </c>
      <c r="AB68">
        <v>132818257</v>
      </c>
    </row>
    <row r="69" spans="1:28" x14ac:dyDescent="0.2">
      <c r="A69">
        <v>20</v>
      </c>
      <c r="B69">
        <v>91</v>
      </c>
      <c r="C69">
        <v>3</v>
      </c>
      <c r="D69">
        <v>0</v>
      </c>
      <c r="E69" t="e">
        <f>#REF!</f>
        <v>#REF!</v>
      </c>
      <c r="F69" t="e">
        <f>#REF!</f>
        <v>#REF!</v>
      </c>
      <c r="G69" t="e">
        <f>#REF!</f>
        <v>#REF!</v>
      </c>
      <c r="H69" t="e">
        <f>#REF!</f>
        <v>#REF!</v>
      </c>
      <c r="I69" t="e">
        <f>#REF!*#REF!</f>
        <v>#REF!</v>
      </c>
      <c r="J69" t="e">
        <f>#REF!</f>
        <v>#REF!</v>
      </c>
      <c r="K69" t="e">
        <f>#REF!</f>
        <v>#REF!</v>
      </c>
      <c r="M69" t="e">
        <f t="shared" si="24"/>
        <v>#REF!</v>
      </c>
      <c r="N69" t="e">
        <f>#REF!</f>
        <v>#REF!</v>
      </c>
      <c r="O69" t="e">
        <f t="shared" si="25"/>
        <v>#REF!</v>
      </c>
      <c r="P69" t="e">
        <f>#REF!</f>
        <v>#REF!</v>
      </c>
      <c r="R69" t="e">
        <f t="shared" si="26"/>
        <v>#REF!</v>
      </c>
      <c r="S69" t="e">
        <f>#REF!</f>
        <v>#REF!</v>
      </c>
      <c r="T69" t="e">
        <f t="shared" si="27"/>
        <v>#REF!</v>
      </c>
      <c r="U69">
        <v>3</v>
      </c>
      <c r="Z69" t="e">
        <f>#REF!</f>
        <v>#REF!</v>
      </c>
      <c r="AA69">
        <v>-1957384177</v>
      </c>
      <c r="AB69">
        <v>-1046339522</v>
      </c>
    </row>
    <row r="70" spans="1:28" x14ac:dyDescent="0.2">
      <c r="A70">
        <v>20</v>
      </c>
      <c r="B70">
        <v>90</v>
      </c>
      <c r="C70">
        <v>3</v>
      </c>
      <c r="D70">
        <v>0</v>
      </c>
      <c r="E70" t="e">
        <f>#REF!</f>
        <v>#REF!</v>
      </c>
      <c r="F70" t="e">
        <f>#REF!</f>
        <v>#REF!</v>
      </c>
      <c r="G70" t="e">
        <f>#REF!</f>
        <v>#REF!</v>
      </c>
      <c r="H70" t="e">
        <f>#REF!</f>
        <v>#REF!</v>
      </c>
      <c r="I70" t="e">
        <f>#REF!*#REF!</f>
        <v>#REF!</v>
      </c>
      <c r="J70" t="e">
        <f>#REF!</f>
        <v>#REF!</v>
      </c>
      <c r="K70" t="e">
        <f>#REF!</f>
        <v>#REF!</v>
      </c>
      <c r="M70" t="e">
        <f t="shared" si="24"/>
        <v>#REF!</v>
      </c>
      <c r="N70" t="e">
        <f>#REF!</f>
        <v>#REF!</v>
      </c>
      <c r="O70" t="e">
        <f t="shared" si="25"/>
        <v>#REF!</v>
      </c>
      <c r="P70" t="e">
        <f>#REF!</f>
        <v>#REF!</v>
      </c>
      <c r="R70" t="e">
        <f t="shared" si="26"/>
        <v>#REF!</v>
      </c>
      <c r="S70" t="e">
        <f>#REF!</f>
        <v>#REF!</v>
      </c>
      <c r="T70" t="e">
        <f t="shared" si="27"/>
        <v>#REF!</v>
      </c>
      <c r="U70">
        <v>3</v>
      </c>
      <c r="Z70" t="e">
        <f>#REF!</f>
        <v>#REF!</v>
      </c>
      <c r="AA70">
        <v>386889616</v>
      </c>
      <c r="AB70">
        <v>-1663962956</v>
      </c>
    </row>
    <row r="71" spans="1:28" x14ac:dyDescent="0.2">
      <c r="A71">
        <v>20</v>
      </c>
      <c r="B71">
        <v>89</v>
      </c>
      <c r="C71">
        <v>3</v>
      </c>
      <c r="D71">
        <v>0</v>
      </c>
      <c r="E71" t="e">
        <f>#REF!</f>
        <v>#REF!</v>
      </c>
      <c r="F71" t="e">
        <f>#REF!</f>
        <v>#REF!</v>
      </c>
      <c r="G71" t="e">
        <f>#REF!</f>
        <v>#REF!</v>
      </c>
      <c r="H71" t="e">
        <f>#REF!</f>
        <v>#REF!</v>
      </c>
      <c r="I71" t="e">
        <f>#REF!*#REF!</f>
        <v>#REF!</v>
      </c>
      <c r="J71" t="e">
        <f>#REF!</f>
        <v>#REF!</v>
      </c>
      <c r="K71" t="e">
        <f>#REF!</f>
        <v>#REF!</v>
      </c>
      <c r="M71" t="e">
        <f t="shared" si="24"/>
        <v>#REF!</v>
      </c>
      <c r="N71" t="e">
        <f>#REF!</f>
        <v>#REF!</v>
      </c>
      <c r="O71" t="e">
        <f t="shared" si="25"/>
        <v>#REF!</v>
      </c>
      <c r="P71" t="e">
        <f>#REF!</f>
        <v>#REF!</v>
      </c>
      <c r="R71" t="e">
        <f t="shared" si="26"/>
        <v>#REF!</v>
      </c>
      <c r="S71" t="e">
        <f>#REF!</f>
        <v>#REF!</v>
      </c>
      <c r="T71" t="e">
        <f t="shared" si="27"/>
        <v>#REF!</v>
      </c>
      <c r="U71">
        <v>3</v>
      </c>
      <c r="Z71" t="e">
        <f>#REF!</f>
        <v>#REF!</v>
      </c>
      <c r="AA71">
        <v>-1462611633</v>
      </c>
      <c r="AB71">
        <v>503211101</v>
      </c>
    </row>
    <row r="72" spans="1:28" x14ac:dyDescent="0.2">
      <c r="A72">
        <v>20</v>
      </c>
      <c r="B72">
        <v>88</v>
      </c>
      <c r="C72">
        <v>3</v>
      </c>
      <c r="D72">
        <v>0</v>
      </c>
      <c r="E72" t="e">
        <f>#REF!</f>
        <v>#REF!</v>
      </c>
      <c r="F72" t="e">
        <f>#REF!</f>
        <v>#REF!</v>
      </c>
      <c r="G72" t="e">
        <f>#REF!</f>
        <v>#REF!</v>
      </c>
      <c r="H72" t="e">
        <f>#REF!</f>
        <v>#REF!</v>
      </c>
      <c r="I72" t="e">
        <f>#REF!*#REF!</f>
        <v>#REF!</v>
      </c>
      <c r="J72" t="e">
        <f>#REF!</f>
        <v>#REF!</v>
      </c>
      <c r="K72" t="e">
        <f>#REF!</f>
        <v>#REF!</v>
      </c>
      <c r="M72" t="e">
        <f t="shared" si="24"/>
        <v>#REF!</v>
      </c>
      <c r="N72" t="e">
        <f>#REF!</f>
        <v>#REF!</v>
      </c>
      <c r="O72" t="e">
        <f t="shared" si="25"/>
        <v>#REF!</v>
      </c>
      <c r="P72" t="e">
        <f>#REF!</f>
        <v>#REF!</v>
      </c>
      <c r="R72" t="e">
        <f t="shared" si="26"/>
        <v>#REF!</v>
      </c>
      <c r="S72" t="e">
        <f>#REF!</f>
        <v>#REF!</v>
      </c>
      <c r="T72" t="e">
        <f t="shared" si="27"/>
        <v>#REF!</v>
      </c>
      <c r="U72">
        <v>3</v>
      </c>
      <c r="Z72" t="e">
        <f>#REF!</f>
        <v>#REF!</v>
      </c>
      <c r="AA72">
        <v>1035058684</v>
      </c>
      <c r="AB72">
        <v>2124723791</v>
      </c>
    </row>
    <row r="73" spans="1:28" x14ac:dyDescent="0.2">
      <c r="A73" t="e">
        <f>#REF!</f>
        <v>#REF!</v>
      </c>
      <c r="B73">
        <v>66</v>
      </c>
      <c r="C73">
        <v>5</v>
      </c>
      <c r="D73" t="e">
        <f>#REF!</f>
        <v>#REF!</v>
      </c>
      <c r="E73" t="e">
        <f>#REF!</f>
        <v>#REF!</v>
      </c>
      <c r="F73" t="e">
        <f>#REF!</f>
        <v>#REF!</v>
      </c>
      <c r="G73" t="e">
        <f>#REF!</f>
        <v>#REF!</v>
      </c>
      <c r="H73" t="e">
        <f>#REF!</f>
        <v>#REF!</v>
      </c>
      <c r="I73" t="e">
        <f>#REF!</f>
        <v>#REF!</v>
      </c>
      <c r="J73">
        <v>1</v>
      </c>
      <c r="K73" t="e">
        <f>ROUND(#REF!/IF(#REF!&lt;&gt; 0,#REF!, 1),2)</f>
        <v>#REF!</v>
      </c>
      <c r="M73" t="e">
        <f>ROUND(#REF!/IF(#REF!&lt;&gt; 0,#REF!, 1),2)</f>
        <v>#REF!</v>
      </c>
      <c r="N73" t="e">
        <f>#REF!</f>
        <v>#REF!</v>
      </c>
      <c r="O73" t="e">
        <f>#REF!</f>
        <v>#REF!</v>
      </c>
      <c r="P73" t="e">
        <f>#REF!</f>
        <v>#REF!</v>
      </c>
      <c r="R73" t="e">
        <f t="shared" ref="R73:R81" si="28">ROUND(P73*I73, 2)</f>
        <v>#REF!</v>
      </c>
      <c r="S73" t="e">
        <f>#REF!*IF(#REF!&lt;&gt; 0,#REF!, 1)</f>
        <v>#REF!</v>
      </c>
      <c r="T73" t="e">
        <f t="shared" ref="T73:T81" si="29">ROUND(S73*I73, 2)</f>
        <v>#REF!</v>
      </c>
      <c r="U73">
        <v>3</v>
      </c>
      <c r="Z73" t="e">
        <f>#REF!</f>
        <v>#REF!</v>
      </c>
      <c r="AA73">
        <v>-1791826558</v>
      </c>
      <c r="AB73">
        <v>-1791826558</v>
      </c>
    </row>
    <row r="74" spans="1:28" x14ac:dyDescent="0.2">
      <c r="A74" t="e">
        <f>#REF!</f>
        <v>#REF!</v>
      </c>
      <c r="B74">
        <v>67</v>
      </c>
      <c r="C74">
        <v>3</v>
      </c>
      <c r="D74" t="e">
        <f>#REF!</f>
        <v>#REF!</v>
      </c>
      <c r="E74" t="e">
        <f>#REF!</f>
        <v>#REF!</v>
      </c>
      <c r="F74" t="e">
        <f>#REF!</f>
        <v>#REF!</v>
      </c>
      <c r="G74" t="e">
        <f>#REF!</f>
        <v>#REF!</v>
      </c>
      <c r="H74" t="e">
        <f>#REF!</f>
        <v>#REF!</v>
      </c>
      <c r="I74" t="e">
        <f>#REF!</f>
        <v>#REF!</v>
      </c>
      <c r="J74">
        <v>1</v>
      </c>
      <c r="K74" t="e">
        <f>ROUND(#REF!/IF(#REF!&lt;&gt; 0,#REF!, 1),2)</f>
        <v>#REF!</v>
      </c>
      <c r="M74" t="e">
        <f>ROUND(#REF!/IF(#REF!&lt;&gt; 0,#REF!, 1),2)</f>
        <v>#REF!</v>
      </c>
      <c r="N74" t="e">
        <f>#REF!</f>
        <v>#REF!</v>
      </c>
      <c r="O74" t="e">
        <f>#REF!</f>
        <v>#REF!</v>
      </c>
      <c r="P74" t="e">
        <f>#REF!</f>
        <v>#REF!</v>
      </c>
      <c r="R74" t="e">
        <f t="shared" si="28"/>
        <v>#REF!</v>
      </c>
      <c r="S74" t="e">
        <f>#REF!*IF(#REF!&lt;&gt; 0,#REF!, 1)</f>
        <v>#REF!</v>
      </c>
      <c r="T74" t="e">
        <f t="shared" si="29"/>
        <v>#REF!</v>
      </c>
      <c r="U74">
        <v>3</v>
      </c>
      <c r="Z74" t="e">
        <f>#REF!</f>
        <v>#REF!</v>
      </c>
      <c r="AA74">
        <v>-1061932698</v>
      </c>
      <c r="AB74">
        <v>-1061932698</v>
      </c>
    </row>
    <row r="75" spans="1:28" x14ac:dyDescent="0.2">
      <c r="A75" t="e">
        <f>#REF!</f>
        <v>#REF!</v>
      </c>
      <c r="B75">
        <v>68</v>
      </c>
      <c r="C75">
        <v>3</v>
      </c>
      <c r="D75" t="e">
        <f>#REF!</f>
        <v>#REF!</v>
      </c>
      <c r="E75" t="e">
        <f>#REF!</f>
        <v>#REF!</v>
      </c>
      <c r="F75" t="e">
        <f>#REF!</f>
        <v>#REF!</v>
      </c>
      <c r="G75" t="e">
        <f>#REF!</f>
        <v>#REF!</v>
      </c>
      <c r="H75" t="e">
        <f>#REF!</f>
        <v>#REF!</v>
      </c>
      <c r="I75" t="e">
        <f>#REF!</f>
        <v>#REF!</v>
      </c>
      <c r="J75">
        <v>1</v>
      </c>
      <c r="K75" t="e">
        <f>#REF!</f>
        <v>#REF!</v>
      </c>
      <c r="M75" t="e">
        <f>ROUND(K75*I75, 2)</f>
        <v>#REF!</v>
      </c>
      <c r="N75" t="e">
        <f>#REF!*IF(#REF!&lt;&gt; 0,#REF!, 1)</f>
        <v>#REF!</v>
      </c>
      <c r="O75" t="e">
        <f>ROUND(N75*I75, 2)</f>
        <v>#REF!</v>
      </c>
      <c r="P75" t="e">
        <f>#REF!</f>
        <v>#REF!</v>
      </c>
      <c r="R75" t="e">
        <f t="shared" si="28"/>
        <v>#REF!</v>
      </c>
      <c r="S75" t="e">
        <f>#REF!*IF(#REF!&lt;&gt; 0,#REF!, 1)</f>
        <v>#REF!</v>
      </c>
      <c r="T75" t="e">
        <f t="shared" si="29"/>
        <v>#REF!</v>
      </c>
      <c r="U75">
        <v>3</v>
      </c>
      <c r="Z75" t="e">
        <f>#REF!</f>
        <v>#REF!</v>
      </c>
      <c r="AA75">
        <v>-2019359050</v>
      </c>
      <c r="AB75">
        <v>-674898463</v>
      </c>
    </row>
    <row r="76" spans="1:28" x14ac:dyDescent="0.2">
      <c r="A76" t="e">
        <f>#REF!</f>
        <v>#REF!</v>
      </c>
      <c r="B76">
        <v>69</v>
      </c>
      <c r="C76">
        <v>3</v>
      </c>
      <c r="D76" t="e">
        <f>#REF!</f>
        <v>#REF!</v>
      </c>
      <c r="E76" t="e">
        <f>#REF!</f>
        <v>#REF!</v>
      </c>
      <c r="F76" t="e">
        <f>#REF!</f>
        <v>#REF!</v>
      </c>
      <c r="G76" t="e">
        <f>#REF!</f>
        <v>#REF!</v>
      </c>
      <c r="H76" t="e">
        <f>#REF!</f>
        <v>#REF!</v>
      </c>
      <c r="I76" t="e">
        <f>#REF!</f>
        <v>#REF!</v>
      </c>
      <c r="J76">
        <v>1</v>
      </c>
      <c r="K76" t="e">
        <f>#REF!</f>
        <v>#REF!</v>
      </c>
      <c r="M76" t="e">
        <f>ROUND(K76*I76, 2)</f>
        <v>#REF!</v>
      </c>
      <c r="N76" t="e">
        <f>#REF!*IF(#REF!&lt;&gt; 0,#REF!, 1)</f>
        <v>#REF!</v>
      </c>
      <c r="O76" t="e">
        <f>ROUND(N76*I76, 2)</f>
        <v>#REF!</v>
      </c>
      <c r="P76" t="e">
        <f>#REF!</f>
        <v>#REF!</v>
      </c>
      <c r="R76" t="e">
        <f t="shared" si="28"/>
        <v>#REF!</v>
      </c>
      <c r="S76" t="e">
        <f>#REF!*IF(#REF!&lt;&gt; 0,#REF!, 1)</f>
        <v>#REF!</v>
      </c>
      <c r="T76" t="e">
        <f t="shared" si="29"/>
        <v>#REF!</v>
      </c>
      <c r="U76">
        <v>3</v>
      </c>
      <c r="Z76" t="e">
        <f>#REF!</f>
        <v>#REF!</v>
      </c>
      <c r="AA76">
        <v>1016744672</v>
      </c>
      <c r="AB76">
        <v>-689357523</v>
      </c>
    </row>
    <row r="77" spans="1:28" x14ac:dyDescent="0.2">
      <c r="A77" t="e">
        <f>#REF!</f>
        <v>#REF!</v>
      </c>
      <c r="B77">
        <v>70</v>
      </c>
      <c r="C77">
        <v>3</v>
      </c>
      <c r="D77" t="e">
        <f>#REF!</f>
        <v>#REF!</v>
      </c>
      <c r="E77" t="e">
        <f>#REF!</f>
        <v>#REF!</v>
      </c>
      <c r="F77" t="e">
        <f>#REF!</f>
        <v>#REF!</v>
      </c>
      <c r="G77" t="e">
        <f>#REF!</f>
        <v>#REF!</v>
      </c>
      <c r="H77" t="e">
        <f>#REF!</f>
        <v>#REF!</v>
      </c>
      <c r="I77" t="e">
        <f>#REF!</f>
        <v>#REF!</v>
      </c>
      <c r="J77">
        <v>1</v>
      </c>
      <c r="K77" t="e">
        <f>#REF!</f>
        <v>#REF!</v>
      </c>
      <c r="M77" t="e">
        <f>ROUND(K77*I77, 2)</f>
        <v>#REF!</v>
      </c>
      <c r="N77" t="e">
        <f>#REF!*IF(#REF!&lt;&gt; 0,#REF!, 1)</f>
        <v>#REF!</v>
      </c>
      <c r="O77" t="e">
        <f>ROUND(N77*I77, 2)</f>
        <v>#REF!</v>
      </c>
      <c r="P77" t="e">
        <f>#REF!</f>
        <v>#REF!</v>
      </c>
      <c r="R77" t="e">
        <f t="shared" si="28"/>
        <v>#REF!</v>
      </c>
      <c r="S77" t="e">
        <f>#REF!*IF(#REF!&lt;&gt; 0,#REF!, 1)</f>
        <v>#REF!</v>
      </c>
      <c r="T77" t="e">
        <f t="shared" si="29"/>
        <v>#REF!</v>
      </c>
      <c r="U77">
        <v>3</v>
      </c>
      <c r="Z77" t="e">
        <f>#REF!</f>
        <v>#REF!</v>
      </c>
      <c r="AA77">
        <v>2093447763</v>
      </c>
      <c r="AB77">
        <v>360847488</v>
      </c>
    </row>
    <row r="78" spans="1:28" x14ac:dyDescent="0.2">
      <c r="A78" t="e">
        <f>#REF!</f>
        <v>#REF!</v>
      </c>
      <c r="B78">
        <v>71</v>
      </c>
      <c r="C78">
        <v>3</v>
      </c>
      <c r="D78" t="e">
        <f>#REF!</f>
        <v>#REF!</v>
      </c>
      <c r="E78" t="e">
        <f>#REF!</f>
        <v>#REF!</v>
      </c>
      <c r="F78" t="e">
        <f>#REF!</f>
        <v>#REF!</v>
      </c>
      <c r="G78" t="e">
        <f>#REF!</f>
        <v>#REF!</v>
      </c>
      <c r="H78" t="e">
        <f>#REF!</f>
        <v>#REF!</v>
      </c>
      <c r="I78" t="e">
        <f>#REF!</f>
        <v>#REF!</v>
      </c>
      <c r="J78">
        <v>1</v>
      </c>
      <c r="K78" t="e">
        <f>#REF!</f>
        <v>#REF!</v>
      </c>
      <c r="M78" t="e">
        <f>ROUND(K78*I78, 2)</f>
        <v>#REF!</v>
      </c>
      <c r="N78" t="e">
        <f>#REF!*IF(#REF!&lt;&gt; 0,#REF!, 1)</f>
        <v>#REF!</v>
      </c>
      <c r="O78" t="e">
        <f>ROUND(N78*I78, 2)</f>
        <v>#REF!</v>
      </c>
      <c r="P78" t="e">
        <f>#REF!</f>
        <v>#REF!</v>
      </c>
      <c r="R78" t="e">
        <f t="shared" si="28"/>
        <v>#REF!</v>
      </c>
      <c r="S78" t="e">
        <f>#REF!*IF(#REF!&lt;&gt; 0,#REF!, 1)</f>
        <v>#REF!</v>
      </c>
      <c r="T78" t="e">
        <f t="shared" si="29"/>
        <v>#REF!</v>
      </c>
      <c r="U78">
        <v>3</v>
      </c>
      <c r="Z78" t="e">
        <f>#REF!</f>
        <v>#REF!</v>
      </c>
      <c r="AA78">
        <v>-384797166</v>
      </c>
      <c r="AB78">
        <v>-1421633529</v>
      </c>
    </row>
    <row r="79" spans="1:28" x14ac:dyDescent="0.2">
      <c r="A79" t="e">
        <f>#REF!</f>
        <v>#REF!</v>
      </c>
      <c r="B79">
        <v>72</v>
      </c>
      <c r="C79">
        <v>3</v>
      </c>
      <c r="D79" t="e">
        <f>#REF!</f>
        <v>#REF!</v>
      </c>
      <c r="E79" t="e">
        <f>#REF!</f>
        <v>#REF!</v>
      </c>
      <c r="F79" t="e">
        <f>#REF!</f>
        <v>#REF!</v>
      </c>
      <c r="G79" t="e">
        <f>#REF!</f>
        <v>#REF!</v>
      </c>
      <c r="H79" t="e">
        <f>#REF!</f>
        <v>#REF!</v>
      </c>
      <c r="I79" t="e">
        <f>#REF!</f>
        <v>#REF!</v>
      </c>
      <c r="J79">
        <v>1</v>
      </c>
      <c r="K79" t="e">
        <f>ROUND(#REF!/IF(#REF!&lt;&gt; 0,#REF!, 1),2)</f>
        <v>#REF!</v>
      </c>
      <c r="M79" t="e">
        <f>ROUND(#REF!/IF(#REF!&lt;&gt; 0,#REF!, 1),2)</f>
        <v>#REF!</v>
      </c>
      <c r="N79" t="e">
        <f>#REF!</f>
        <v>#REF!</v>
      </c>
      <c r="O79" t="e">
        <f>#REF!</f>
        <v>#REF!</v>
      </c>
      <c r="P79" t="e">
        <f>#REF!</f>
        <v>#REF!</v>
      </c>
      <c r="R79" t="e">
        <f t="shared" si="28"/>
        <v>#REF!</v>
      </c>
      <c r="S79" t="e">
        <f>#REF!*IF(#REF!&lt;&gt; 0,#REF!, 1)</f>
        <v>#REF!</v>
      </c>
      <c r="T79" t="e">
        <f t="shared" si="29"/>
        <v>#REF!</v>
      </c>
      <c r="U79">
        <v>3</v>
      </c>
      <c r="Z79" t="e">
        <f>#REF!</f>
        <v>#REF!</v>
      </c>
      <c r="AA79">
        <v>14578649</v>
      </c>
      <c r="AB79">
        <v>14578649</v>
      </c>
    </row>
    <row r="80" spans="1:28" x14ac:dyDescent="0.2">
      <c r="A80" t="e">
        <f>#REF!</f>
        <v>#REF!</v>
      </c>
      <c r="B80">
        <v>73</v>
      </c>
      <c r="C80">
        <v>3</v>
      </c>
      <c r="D80" t="e">
        <f>#REF!</f>
        <v>#REF!</v>
      </c>
      <c r="E80" t="e">
        <f>#REF!</f>
        <v>#REF!</v>
      </c>
      <c r="F80" t="e">
        <f>#REF!</f>
        <v>#REF!</v>
      </c>
      <c r="G80" t="e">
        <f>#REF!</f>
        <v>#REF!</v>
      </c>
      <c r="H80" t="e">
        <f>#REF!</f>
        <v>#REF!</v>
      </c>
      <c r="I80" t="e">
        <f>#REF!</f>
        <v>#REF!</v>
      </c>
      <c r="J80">
        <v>1</v>
      </c>
      <c r="K80" t="e">
        <f>#REF!</f>
        <v>#REF!</v>
      </c>
      <c r="M80" t="e">
        <f>ROUND(K80*I80, 2)</f>
        <v>#REF!</v>
      </c>
      <c r="N80" t="e">
        <f>#REF!*IF(#REF!&lt;&gt; 0,#REF!, 1)</f>
        <v>#REF!</v>
      </c>
      <c r="O80" t="e">
        <f>ROUND(N80*I80, 2)</f>
        <v>#REF!</v>
      </c>
      <c r="P80" t="e">
        <f>#REF!</f>
        <v>#REF!</v>
      </c>
      <c r="R80" t="e">
        <f t="shared" si="28"/>
        <v>#REF!</v>
      </c>
      <c r="S80" t="e">
        <f>#REF!*IF(#REF!&lt;&gt; 0,#REF!, 1)</f>
        <v>#REF!</v>
      </c>
      <c r="T80" t="e">
        <f t="shared" si="29"/>
        <v>#REF!</v>
      </c>
      <c r="U80">
        <v>3</v>
      </c>
      <c r="Z80" t="e">
        <f>#REF!</f>
        <v>#REF!</v>
      </c>
      <c r="AA80">
        <v>-1502374659</v>
      </c>
      <c r="AB80">
        <v>1514209850</v>
      </c>
    </row>
    <row r="81" spans="1:28" x14ac:dyDescent="0.2">
      <c r="A81" t="e">
        <f>#REF!</f>
        <v>#REF!</v>
      </c>
      <c r="B81">
        <v>74</v>
      </c>
      <c r="C81">
        <v>3</v>
      </c>
      <c r="D81" t="e">
        <f>#REF!</f>
        <v>#REF!</v>
      </c>
      <c r="E81" t="e">
        <f>#REF!</f>
        <v>#REF!</v>
      </c>
      <c r="F81" t="e">
        <f>#REF!</f>
        <v>#REF!</v>
      </c>
      <c r="G81" t="e">
        <f>#REF!</f>
        <v>#REF!</v>
      </c>
      <c r="H81" t="e">
        <f>#REF!</f>
        <v>#REF!</v>
      </c>
      <c r="I81" t="e">
        <f>#REF!</f>
        <v>#REF!</v>
      </c>
      <c r="J81">
        <v>1</v>
      </c>
      <c r="K81" t="e">
        <f>ROUND(#REF!/IF(#REF!&lt;&gt; 0,#REF!, 1),2)</f>
        <v>#REF!</v>
      </c>
      <c r="M81" t="e">
        <f>ROUND(#REF!/IF(#REF!&lt;&gt; 0,#REF!, 1),2)</f>
        <v>#REF!</v>
      </c>
      <c r="N81" t="e">
        <f>#REF!</f>
        <v>#REF!</v>
      </c>
      <c r="O81" t="e">
        <f>#REF!</f>
        <v>#REF!</v>
      </c>
      <c r="P81" t="e">
        <f>#REF!</f>
        <v>#REF!</v>
      </c>
      <c r="R81" t="e">
        <f t="shared" si="28"/>
        <v>#REF!</v>
      </c>
      <c r="S81" t="e">
        <f>#REF!*IF(#REF!&lt;&gt; 0,#REF!, 1)</f>
        <v>#REF!</v>
      </c>
      <c r="T81" t="e">
        <f t="shared" si="29"/>
        <v>#REF!</v>
      </c>
      <c r="U81">
        <v>3</v>
      </c>
      <c r="Z81" t="e">
        <f>#REF!</f>
        <v>#REF!</v>
      </c>
      <c r="AA81">
        <v>-330405416</v>
      </c>
      <c r="AB81">
        <v>-330405416</v>
      </c>
    </row>
    <row r="82" spans="1:28" x14ac:dyDescent="0.2">
      <c r="A82">
        <v>20</v>
      </c>
      <c r="B82">
        <v>101</v>
      </c>
      <c r="C82">
        <v>3</v>
      </c>
      <c r="D82">
        <v>0</v>
      </c>
      <c r="E82" t="e">
        <f>#REF!</f>
        <v>#REF!</v>
      </c>
      <c r="F82" t="e">
        <f>#REF!</f>
        <v>#REF!</v>
      </c>
      <c r="G82" t="e">
        <f>#REF!</f>
        <v>#REF!</v>
      </c>
      <c r="H82" t="e">
        <f>#REF!</f>
        <v>#REF!</v>
      </c>
      <c r="I82" t="e">
        <f>#REF!*#REF!</f>
        <v>#REF!</v>
      </c>
      <c r="J82" t="e">
        <f>#REF!</f>
        <v>#REF!</v>
      </c>
      <c r="K82" t="e">
        <f>#REF!</f>
        <v>#REF!</v>
      </c>
      <c r="M82" t="e">
        <f>ROUND(I82*K82, 2)</f>
        <v>#REF!</v>
      </c>
      <c r="N82" t="e">
        <f>#REF!</f>
        <v>#REF!</v>
      </c>
      <c r="O82" t="e">
        <f>ROUND(I82*N82, 2)</f>
        <v>#REF!</v>
      </c>
      <c r="P82" t="e">
        <f>#REF!</f>
        <v>#REF!</v>
      </c>
      <c r="R82" t="e">
        <f>ROUND(I82*P82, 2)</f>
        <v>#REF!</v>
      </c>
      <c r="S82" t="e">
        <f>#REF!</f>
        <v>#REF!</v>
      </c>
      <c r="T82" t="e">
        <f>ROUND(I82*S82, 2)</f>
        <v>#REF!</v>
      </c>
      <c r="U82">
        <v>3</v>
      </c>
      <c r="Z82" t="e">
        <f>#REF!</f>
        <v>#REF!</v>
      </c>
      <c r="AA82">
        <v>1746274446</v>
      </c>
      <c r="AB82">
        <v>132818257</v>
      </c>
    </row>
    <row r="83" spans="1:28" x14ac:dyDescent="0.2">
      <c r="A83">
        <v>20</v>
      </c>
      <c r="B83">
        <v>100</v>
      </c>
      <c r="C83">
        <v>3</v>
      </c>
      <c r="D83">
        <v>0</v>
      </c>
      <c r="E83" t="e">
        <f>#REF!</f>
        <v>#REF!</v>
      </c>
      <c r="F83" t="e">
        <f>#REF!</f>
        <v>#REF!</v>
      </c>
      <c r="G83" t="e">
        <f>#REF!</f>
        <v>#REF!</v>
      </c>
      <c r="H83" t="e">
        <f>#REF!</f>
        <v>#REF!</v>
      </c>
      <c r="I83" t="e">
        <f>#REF!*#REF!</f>
        <v>#REF!</v>
      </c>
      <c r="J83" t="e">
        <f>#REF!</f>
        <v>#REF!</v>
      </c>
      <c r="K83" t="e">
        <f>#REF!</f>
        <v>#REF!</v>
      </c>
      <c r="M83" t="e">
        <f>ROUND(I83*K83, 2)</f>
        <v>#REF!</v>
      </c>
      <c r="N83" t="e">
        <f>#REF!</f>
        <v>#REF!</v>
      </c>
      <c r="O83" t="e">
        <f>ROUND(I83*N83, 2)</f>
        <v>#REF!</v>
      </c>
      <c r="P83" t="e">
        <f>#REF!</f>
        <v>#REF!</v>
      </c>
      <c r="R83" t="e">
        <f>ROUND(I83*P83, 2)</f>
        <v>#REF!</v>
      </c>
      <c r="S83" t="e">
        <f>#REF!</f>
        <v>#REF!</v>
      </c>
      <c r="T83" t="e">
        <f>ROUND(I83*S83, 2)</f>
        <v>#REF!</v>
      </c>
      <c r="U83">
        <v>3</v>
      </c>
      <c r="Z83" t="e">
        <f>#REF!</f>
        <v>#REF!</v>
      </c>
      <c r="AA83">
        <v>-1957384177</v>
      </c>
      <c r="AB83">
        <v>-1046339522</v>
      </c>
    </row>
    <row r="84" spans="1:28" x14ac:dyDescent="0.2">
      <c r="A84">
        <v>20</v>
      </c>
      <c r="B84">
        <v>99</v>
      </c>
      <c r="C84">
        <v>3</v>
      </c>
      <c r="D84">
        <v>0</v>
      </c>
      <c r="E84" t="e">
        <f>#REF!</f>
        <v>#REF!</v>
      </c>
      <c r="F84" t="e">
        <f>#REF!</f>
        <v>#REF!</v>
      </c>
      <c r="G84" t="e">
        <f>#REF!</f>
        <v>#REF!</v>
      </c>
      <c r="H84" t="e">
        <f>#REF!</f>
        <v>#REF!</v>
      </c>
      <c r="I84" t="e">
        <f>#REF!*#REF!</f>
        <v>#REF!</v>
      </c>
      <c r="J84" t="e">
        <f>#REF!</f>
        <v>#REF!</v>
      </c>
      <c r="K84" t="e">
        <f>#REF!</f>
        <v>#REF!</v>
      </c>
      <c r="M84" t="e">
        <f>ROUND(I84*K84, 2)</f>
        <v>#REF!</v>
      </c>
      <c r="N84" t="e">
        <f>#REF!</f>
        <v>#REF!</v>
      </c>
      <c r="O84" t="e">
        <f>ROUND(I84*N84, 2)</f>
        <v>#REF!</v>
      </c>
      <c r="P84" t="e">
        <f>#REF!</f>
        <v>#REF!</v>
      </c>
      <c r="R84" t="e">
        <f>ROUND(I84*P84, 2)</f>
        <v>#REF!</v>
      </c>
      <c r="S84" t="e">
        <f>#REF!</f>
        <v>#REF!</v>
      </c>
      <c r="T84" t="e">
        <f>ROUND(I84*S84, 2)</f>
        <v>#REF!</v>
      </c>
      <c r="U84">
        <v>3</v>
      </c>
      <c r="Z84" t="e">
        <f>#REF!</f>
        <v>#REF!</v>
      </c>
      <c r="AA84">
        <v>386889616</v>
      </c>
      <c r="AB84">
        <v>-1663962956</v>
      </c>
    </row>
    <row r="85" spans="1:28" x14ac:dyDescent="0.2">
      <c r="A85">
        <v>20</v>
      </c>
      <c r="B85">
        <v>98</v>
      </c>
      <c r="C85">
        <v>3</v>
      </c>
      <c r="D85">
        <v>0</v>
      </c>
      <c r="E85" t="e">
        <f>#REF!</f>
        <v>#REF!</v>
      </c>
      <c r="F85" t="e">
        <f>#REF!</f>
        <v>#REF!</v>
      </c>
      <c r="G85" t="e">
        <f>#REF!</f>
        <v>#REF!</v>
      </c>
      <c r="H85" t="e">
        <f>#REF!</f>
        <v>#REF!</v>
      </c>
      <c r="I85" t="e">
        <f>#REF!*#REF!</f>
        <v>#REF!</v>
      </c>
      <c r="J85" t="e">
        <f>#REF!</f>
        <v>#REF!</v>
      </c>
      <c r="K85" t="e">
        <f>#REF!</f>
        <v>#REF!</v>
      </c>
      <c r="M85" t="e">
        <f>ROUND(I85*K85, 2)</f>
        <v>#REF!</v>
      </c>
      <c r="N85" t="e">
        <f>#REF!</f>
        <v>#REF!</v>
      </c>
      <c r="O85" t="e">
        <f>ROUND(I85*N85, 2)</f>
        <v>#REF!</v>
      </c>
      <c r="P85" t="e">
        <f>#REF!</f>
        <v>#REF!</v>
      </c>
      <c r="R85" t="e">
        <f>ROUND(I85*P85, 2)</f>
        <v>#REF!</v>
      </c>
      <c r="S85" t="e">
        <f>#REF!</f>
        <v>#REF!</v>
      </c>
      <c r="T85" t="e">
        <f>ROUND(I85*S85, 2)</f>
        <v>#REF!</v>
      </c>
      <c r="U85">
        <v>3</v>
      </c>
      <c r="Z85" t="e">
        <f>#REF!</f>
        <v>#REF!</v>
      </c>
      <c r="AA85">
        <v>-1462611633</v>
      </c>
      <c r="AB85">
        <v>503211101</v>
      </c>
    </row>
    <row r="86" spans="1:28" x14ac:dyDescent="0.2">
      <c r="A86">
        <v>20</v>
      </c>
      <c r="B86">
        <v>97</v>
      </c>
      <c r="C86">
        <v>3</v>
      </c>
      <c r="D86">
        <v>0</v>
      </c>
      <c r="E86" t="e">
        <f>#REF!</f>
        <v>#REF!</v>
      </c>
      <c r="F86" t="e">
        <f>#REF!</f>
        <v>#REF!</v>
      </c>
      <c r="G86" t="e">
        <f>#REF!</f>
        <v>#REF!</v>
      </c>
      <c r="H86" t="e">
        <f>#REF!</f>
        <v>#REF!</v>
      </c>
      <c r="I86" t="e">
        <f>#REF!*#REF!</f>
        <v>#REF!</v>
      </c>
      <c r="J86" t="e">
        <f>#REF!</f>
        <v>#REF!</v>
      </c>
      <c r="K86" t="e">
        <f>#REF!</f>
        <v>#REF!</v>
      </c>
      <c r="M86" t="e">
        <f>ROUND(I86*K86, 2)</f>
        <v>#REF!</v>
      </c>
      <c r="N86" t="e">
        <f>#REF!</f>
        <v>#REF!</v>
      </c>
      <c r="O86" t="e">
        <f>ROUND(I86*N86, 2)</f>
        <v>#REF!</v>
      </c>
      <c r="P86" t="e">
        <f>#REF!</f>
        <v>#REF!</v>
      </c>
      <c r="R86" t="e">
        <f>ROUND(I86*P86, 2)</f>
        <v>#REF!</v>
      </c>
      <c r="S86" t="e">
        <f>#REF!</f>
        <v>#REF!</v>
      </c>
      <c r="T86" t="e">
        <f>ROUND(I86*S86, 2)</f>
        <v>#REF!</v>
      </c>
      <c r="U86">
        <v>3</v>
      </c>
      <c r="Z86" t="e">
        <f>#REF!</f>
        <v>#REF!</v>
      </c>
      <c r="AA86">
        <v>1035058684</v>
      </c>
      <c r="AB86">
        <v>2124723791</v>
      </c>
    </row>
    <row r="87" spans="1:28" x14ac:dyDescent="0.2">
      <c r="A87" t="e">
        <f>#REF!</f>
        <v>#REF!</v>
      </c>
      <c r="B87">
        <v>76</v>
      </c>
      <c r="C87">
        <v>3</v>
      </c>
      <c r="D87" t="e">
        <f>#REF!</f>
        <v>#REF!</v>
      </c>
      <c r="E87" t="e">
        <f>#REF!</f>
        <v>#REF!</v>
      </c>
      <c r="F87" t="e">
        <f>#REF!</f>
        <v>#REF!</v>
      </c>
      <c r="G87" t="e">
        <f>#REF!</f>
        <v>#REF!</v>
      </c>
      <c r="H87" t="e">
        <f>#REF!</f>
        <v>#REF!</v>
      </c>
      <c r="I87" t="e">
        <f>#REF!</f>
        <v>#REF!</v>
      </c>
      <c r="J87">
        <v>1</v>
      </c>
      <c r="K87" t="e">
        <f>#REF!</f>
        <v>#REF!</v>
      </c>
      <c r="M87" t="e">
        <f>ROUND(K87*I87, 2)</f>
        <v>#REF!</v>
      </c>
      <c r="N87" t="e">
        <f>#REF!*IF(#REF!&lt;&gt; 0,#REF!, 1)</f>
        <v>#REF!</v>
      </c>
      <c r="O87" t="e">
        <f>ROUND(N87*I87, 2)</f>
        <v>#REF!</v>
      </c>
      <c r="P87" t="e">
        <f>#REF!</f>
        <v>#REF!</v>
      </c>
      <c r="R87" t="e">
        <f>ROUND(P87*I87, 2)</f>
        <v>#REF!</v>
      </c>
      <c r="S87" t="e">
        <f>#REF!*IF(#REF!&lt;&gt; 0,#REF!, 1)</f>
        <v>#REF!</v>
      </c>
      <c r="T87" t="e">
        <f>ROUND(S87*I87, 2)</f>
        <v>#REF!</v>
      </c>
      <c r="U87">
        <v>3</v>
      </c>
      <c r="Z87" t="e">
        <f>#REF!</f>
        <v>#REF!</v>
      </c>
      <c r="AA87">
        <v>-384797166</v>
      </c>
      <c r="AB87">
        <v>-1421633529</v>
      </c>
    </row>
    <row r="88" spans="1:28" x14ac:dyDescent="0.2">
      <c r="A88" t="e">
        <f>#REF!</f>
        <v>#REF!</v>
      </c>
      <c r="B88">
        <v>77</v>
      </c>
      <c r="C88">
        <v>3</v>
      </c>
      <c r="D88" t="e">
        <f>#REF!</f>
        <v>#REF!</v>
      </c>
      <c r="E88" t="e">
        <f>#REF!</f>
        <v>#REF!</v>
      </c>
      <c r="F88" t="e">
        <f>#REF!</f>
        <v>#REF!</v>
      </c>
      <c r="G88" t="e">
        <f>#REF!</f>
        <v>#REF!</v>
      </c>
      <c r="H88" t="e">
        <f>#REF!</f>
        <v>#REF!</v>
      </c>
      <c r="I88" t="e">
        <f>#REF!</f>
        <v>#REF!</v>
      </c>
      <c r="J88">
        <v>1</v>
      </c>
      <c r="K88" t="e">
        <f>#REF!</f>
        <v>#REF!</v>
      </c>
      <c r="M88" t="e">
        <f>ROUND(K88*I88, 2)</f>
        <v>#REF!</v>
      </c>
      <c r="N88" t="e">
        <f>#REF!*IF(#REF!&lt;&gt; 0,#REF!, 1)</f>
        <v>#REF!</v>
      </c>
      <c r="O88" t="e">
        <f>ROUND(N88*I88, 2)</f>
        <v>#REF!</v>
      </c>
      <c r="P88" t="e">
        <f>#REF!</f>
        <v>#REF!</v>
      </c>
      <c r="R88" t="e">
        <f>ROUND(P88*I88, 2)</f>
        <v>#REF!</v>
      </c>
      <c r="S88" t="e">
        <f>#REF!*IF(#REF!&lt;&gt; 0,#REF!, 1)</f>
        <v>#REF!</v>
      </c>
      <c r="T88" t="e">
        <f>ROUND(S88*I88, 2)</f>
        <v>#REF!</v>
      </c>
      <c r="U88">
        <v>3</v>
      </c>
      <c r="Z88" t="e">
        <f>#REF!</f>
        <v>#REF!</v>
      </c>
      <c r="AA88">
        <v>1721699981</v>
      </c>
      <c r="AB88">
        <v>1705296250</v>
      </c>
    </row>
    <row r="89" spans="1:28" x14ac:dyDescent="0.2">
      <c r="A89">
        <v>20</v>
      </c>
      <c r="B89">
        <v>109</v>
      </c>
      <c r="C89">
        <v>3</v>
      </c>
      <c r="D89">
        <v>0</v>
      </c>
      <c r="E89" t="e">
        <f>#REF!</f>
        <v>#REF!</v>
      </c>
      <c r="F89" t="e">
        <f>#REF!</f>
        <v>#REF!</v>
      </c>
      <c r="G89" t="e">
        <f>#REF!</f>
        <v>#REF!</v>
      </c>
      <c r="H89" t="e">
        <f>#REF!</f>
        <v>#REF!</v>
      </c>
      <c r="I89" t="e">
        <f>#REF!*#REF!</f>
        <v>#REF!</v>
      </c>
      <c r="J89" t="e">
        <f>#REF!</f>
        <v>#REF!</v>
      </c>
      <c r="K89" t="e">
        <f>#REF!</f>
        <v>#REF!</v>
      </c>
      <c r="M89" t="e">
        <f>ROUND(I89*K89, 2)</f>
        <v>#REF!</v>
      </c>
      <c r="N89" t="e">
        <f>#REF!</f>
        <v>#REF!</v>
      </c>
      <c r="O89" t="e">
        <f>ROUND(I89*N89, 2)</f>
        <v>#REF!</v>
      </c>
      <c r="P89" t="e">
        <f>#REF!</f>
        <v>#REF!</v>
      </c>
      <c r="R89" t="e">
        <f>ROUND(I89*P89, 2)</f>
        <v>#REF!</v>
      </c>
      <c r="S89" t="e">
        <f>#REF!</f>
        <v>#REF!</v>
      </c>
      <c r="T89" t="e">
        <f>ROUND(I89*S89, 2)</f>
        <v>#REF!</v>
      </c>
      <c r="U89">
        <v>3</v>
      </c>
      <c r="Z89" t="e">
        <f>#REF!</f>
        <v>#REF!</v>
      </c>
      <c r="AA89">
        <v>1309671218</v>
      </c>
      <c r="AB89">
        <v>-525361111</v>
      </c>
    </row>
    <row r="90" spans="1:28" x14ac:dyDescent="0.2">
      <c r="A90">
        <v>20</v>
      </c>
      <c r="B90">
        <v>108</v>
      </c>
      <c r="C90">
        <v>3</v>
      </c>
      <c r="D90">
        <v>0</v>
      </c>
      <c r="E90" t="e">
        <f>#REF!</f>
        <v>#REF!</v>
      </c>
      <c r="F90" t="e">
        <f>#REF!</f>
        <v>#REF!</v>
      </c>
      <c r="G90" t="e">
        <f>#REF!</f>
        <v>#REF!</v>
      </c>
      <c r="H90" t="e">
        <f>#REF!</f>
        <v>#REF!</v>
      </c>
      <c r="I90" t="e">
        <f>#REF!*#REF!</f>
        <v>#REF!</v>
      </c>
      <c r="J90" t="e">
        <f>#REF!</f>
        <v>#REF!</v>
      </c>
      <c r="K90" t="e">
        <f>#REF!</f>
        <v>#REF!</v>
      </c>
      <c r="M90" t="e">
        <f>ROUND(I90*K90, 2)</f>
        <v>#REF!</v>
      </c>
      <c r="N90" t="e">
        <f>#REF!</f>
        <v>#REF!</v>
      </c>
      <c r="O90" t="e">
        <f>ROUND(I90*N90, 2)</f>
        <v>#REF!</v>
      </c>
      <c r="P90" t="e">
        <f>#REF!</f>
        <v>#REF!</v>
      </c>
      <c r="R90" t="e">
        <f>ROUND(I90*P90, 2)</f>
        <v>#REF!</v>
      </c>
      <c r="S90" t="e">
        <f>#REF!</f>
        <v>#REF!</v>
      </c>
      <c r="T90" t="e">
        <f>ROUND(I90*S90, 2)</f>
        <v>#REF!</v>
      </c>
      <c r="U90">
        <v>3</v>
      </c>
      <c r="Z90" t="e">
        <f>#REF!</f>
        <v>#REF!</v>
      </c>
      <c r="AA90">
        <v>2106504120</v>
      </c>
      <c r="AB90">
        <v>-1614426094</v>
      </c>
    </row>
    <row r="91" spans="1:28" x14ac:dyDescent="0.2">
      <c r="A91">
        <v>20</v>
      </c>
      <c r="B91">
        <v>107</v>
      </c>
      <c r="C91">
        <v>3</v>
      </c>
      <c r="D91">
        <v>0</v>
      </c>
      <c r="E91" t="e">
        <f>#REF!</f>
        <v>#REF!</v>
      </c>
      <c r="F91" t="e">
        <f>#REF!</f>
        <v>#REF!</v>
      </c>
      <c r="G91" t="e">
        <f>#REF!</f>
        <v>#REF!</v>
      </c>
      <c r="H91" t="e">
        <f>#REF!</f>
        <v>#REF!</v>
      </c>
      <c r="I91" t="e">
        <f>#REF!*#REF!</f>
        <v>#REF!</v>
      </c>
      <c r="J91" t="e">
        <f>#REF!</f>
        <v>#REF!</v>
      </c>
      <c r="K91" t="e">
        <f>#REF!</f>
        <v>#REF!</v>
      </c>
      <c r="M91" t="e">
        <f>ROUND(I91*K91, 2)</f>
        <v>#REF!</v>
      </c>
      <c r="N91" t="e">
        <f>#REF!</f>
        <v>#REF!</v>
      </c>
      <c r="O91" t="e">
        <f>ROUND(I91*N91, 2)</f>
        <v>#REF!</v>
      </c>
      <c r="P91" t="e">
        <f>#REF!</f>
        <v>#REF!</v>
      </c>
      <c r="R91" t="e">
        <f>ROUND(I91*P91, 2)</f>
        <v>#REF!</v>
      </c>
      <c r="S91" t="e">
        <f>#REF!</f>
        <v>#REF!</v>
      </c>
      <c r="T91" t="e">
        <f>ROUND(I91*S91, 2)</f>
        <v>#REF!</v>
      </c>
      <c r="U91">
        <v>3</v>
      </c>
      <c r="Z91" t="e">
        <f>#REF!</f>
        <v>#REF!</v>
      </c>
      <c r="AA91">
        <v>262387988</v>
      </c>
      <c r="AB91">
        <v>2058798379</v>
      </c>
    </row>
    <row r="92" spans="1:28" x14ac:dyDescent="0.2">
      <c r="A92" t="e">
        <f>#REF!</f>
        <v>#REF!</v>
      </c>
      <c r="B92">
        <v>79</v>
      </c>
      <c r="C92">
        <v>3</v>
      </c>
      <c r="D92" t="e">
        <f>#REF!</f>
        <v>#REF!</v>
      </c>
      <c r="E92" t="e">
        <f>#REF!</f>
        <v>#REF!</v>
      </c>
      <c r="F92" t="e">
        <f>#REF!</f>
        <v>#REF!</v>
      </c>
      <c r="G92" t="e">
        <f>#REF!</f>
        <v>#REF!</v>
      </c>
      <c r="H92" t="e">
        <f>#REF!</f>
        <v>#REF!</v>
      </c>
      <c r="I92" t="e">
        <f>#REF!</f>
        <v>#REF!</v>
      </c>
      <c r="J92">
        <v>1</v>
      </c>
      <c r="K92" t="e">
        <f>ROUND((#REF!),6)</f>
        <v>#REF!</v>
      </c>
      <c r="M92" t="e">
        <f>ROUND(K92*I92, 2)</f>
        <v>#REF!</v>
      </c>
      <c r="N92" t="e">
        <f>ROUND((#REF!),6)*IF(#REF!&lt;&gt; 0,#REF!, 1)</f>
        <v>#REF!</v>
      </c>
      <c r="O92" t="e">
        <f>ROUND(N92*I92, 2)</f>
        <v>#REF!</v>
      </c>
      <c r="P92" t="e">
        <f>#REF!</f>
        <v>#REF!</v>
      </c>
      <c r="R92" t="e">
        <f>ROUND(P92*I92, 2)</f>
        <v>#REF!</v>
      </c>
      <c r="S92" t="e">
        <f>#REF!*IF(#REF!&lt;&gt; 0,#REF!, 1)</f>
        <v>#REF!</v>
      </c>
      <c r="T92" t="e">
        <f>ROUND(S92*I92, 2)</f>
        <v>#REF!</v>
      </c>
      <c r="U92">
        <v>3</v>
      </c>
      <c r="Z92" t="e">
        <f>#REF!</f>
        <v>#REF!</v>
      </c>
      <c r="AA92">
        <v>-1104252092</v>
      </c>
      <c r="AB92">
        <v>-1104252092</v>
      </c>
    </row>
    <row r="93" spans="1:28" x14ac:dyDescent="0.2">
      <c r="A93">
        <v>20</v>
      </c>
      <c r="B93">
        <v>114</v>
      </c>
      <c r="C93">
        <v>3</v>
      </c>
      <c r="D93">
        <v>0</v>
      </c>
      <c r="E93" t="e">
        <f>#REF!</f>
        <v>#REF!</v>
      </c>
      <c r="F93" t="e">
        <f>#REF!</f>
        <v>#REF!</v>
      </c>
      <c r="G93" t="e">
        <f>#REF!</f>
        <v>#REF!</v>
      </c>
      <c r="H93" t="e">
        <f>#REF!</f>
        <v>#REF!</v>
      </c>
      <c r="I93" t="e">
        <f>#REF!*#REF!</f>
        <v>#REF!</v>
      </c>
      <c r="J93" t="e">
        <f>#REF!</f>
        <v>#REF!</v>
      </c>
      <c r="K93" t="e">
        <f>#REF!</f>
        <v>#REF!</v>
      </c>
      <c r="M93" t="e">
        <f>ROUND(I93*K93, 2)</f>
        <v>#REF!</v>
      </c>
      <c r="N93" t="e">
        <f>#REF!</f>
        <v>#REF!</v>
      </c>
      <c r="O93" t="e">
        <f>ROUND(I93*N93, 2)</f>
        <v>#REF!</v>
      </c>
      <c r="P93" t="e">
        <f>#REF!</f>
        <v>#REF!</v>
      </c>
      <c r="R93" t="e">
        <f>ROUND(I93*P93, 2)</f>
        <v>#REF!</v>
      </c>
      <c r="S93" t="e">
        <f>#REF!</f>
        <v>#REF!</v>
      </c>
      <c r="T93" t="e">
        <f>ROUND(I93*S93, 2)</f>
        <v>#REF!</v>
      </c>
      <c r="U93">
        <v>3</v>
      </c>
      <c r="Z93" t="e">
        <f>#REF!</f>
        <v>#REF!</v>
      </c>
      <c r="AA93">
        <v>-530552502</v>
      </c>
      <c r="AB93">
        <v>299864483</v>
      </c>
    </row>
    <row r="94" spans="1:28" x14ac:dyDescent="0.2">
      <c r="A94" t="e">
        <f>#REF!</f>
        <v>#REF!</v>
      </c>
      <c r="B94">
        <v>81</v>
      </c>
      <c r="C94">
        <v>5</v>
      </c>
      <c r="D94" t="e">
        <f>#REF!</f>
        <v>#REF!</v>
      </c>
      <c r="E94" t="e">
        <f>#REF!</f>
        <v>#REF!</v>
      </c>
      <c r="F94" t="e">
        <f>#REF!</f>
        <v>#REF!</v>
      </c>
      <c r="G94" t="e">
        <f>#REF!</f>
        <v>#REF!</v>
      </c>
      <c r="H94" t="e">
        <f>#REF!</f>
        <v>#REF!</v>
      </c>
      <c r="I94" t="e">
        <f>#REF!</f>
        <v>#REF!</v>
      </c>
      <c r="J94">
        <v>1</v>
      </c>
      <c r="K94" t="e">
        <f>ROUND(#REF!/IF(#REF!&lt;&gt; 0,#REF!, 1),2)</f>
        <v>#REF!</v>
      </c>
      <c r="M94" t="e">
        <f>ROUND(#REF!/IF(#REF!&lt;&gt; 0,#REF!, 1),2)</f>
        <v>#REF!</v>
      </c>
      <c r="N94" t="e">
        <f>#REF!</f>
        <v>#REF!</v>
      </c>
      <c r="O94" t="e">
        <f>#REF!</f>
        <v>#REF!</v>
      </c>
      <c r="P94" t="e">
        <f>#REF!</f>
        <v>#REF!</v>
      </c>
      <c r="R94" t="e">
        <f>ROUND(P94*I94, 2)</f>
        <v>#REF!</v>
      </c>
      <c r="S94" t="e">
        <f>#REF!*IF(#REF!&lt;&gt; 0,#REF!, 1)</f>
        <v>#REF!</v>
      </c>
      <c r="T94" t="e">
        <f>ROUND(S94*I94, 2)</f>
        <v>#REF!</v>
      </c>
      <c r="U94">
        <v>3</v>
      </c>
      <c r="Z94" t="e">
        <f>#REF!</f>
        <v>#REF!</v>
      </c>
      <c r="AA94">
        <v>319467614</v>
      </c>
      <c r="AB94">
        <v>319467614</v>
      </c>
    </row>
    <row r="95" spans="1:28" x14ac:dyDescent="0.2">
      <c r="A95" t="e">
        <f>#REF!</f>
        <v>#REF!</v>
      </c>
      <c r="B95">
        <v>82</v>
      </c>
      <c r="C95">
        <v>3</v>
      </c>
      <c r="D95" t="e">
        <f>#REF!</f>
        <v>#REF!</v>
      </c>
      <c r="E95" t="e">
        <f>#REF!</f>
        <v>#REF!</v>
      </c>
      <c r="F95" t="e">
        <f>#REF!</f>
        <v>#REF!</v>
      </c>
      <c r="G95" t="e">
        <f>#REF!</f>
        <v>#REF!</v>
      </c>
      <c r="H95" t="e">
        <f>#REF!</f>
        <v>#REF!</v>
      </c>
      <c r="I95" t="e">
        <f>#REF!</f>
        <v>#REF!</v>
      </c>
      <c r="J95">
        <v>1</v>
      </c>
      <c r="K95" t="e">
        <f>ROUND(#REF!/IF(#REF!&lt;&gt; 0,#REF!, 1),2)</f>
        <v>#REF!</v>
      </c>
      <c r="M95" t="e">
        <f>ROUND(#REF!/IF(#REF!&lt;&gt; 0,#REF!, 1),2)</f>
        <v>#REF!</v>
      </c>
      <c r="N95" t="e">
        <f>#REF!</f>
        <v>#REF!</v>
      </c>
      <c r="O95" t="e">
        <f>#REF!</f>
        <v>#REF!</v>
      </c>
      <c r="P95" t="e">
        <f>#REF!</f>
        <v>#REF!</v>
      </c>
      <c r="R95" t="e">
        <f>ROUND(P95*I95, 2)</f>
        <v>#REF!</v>
      </c>
      <c r="S95" t="e">
        <f>#REF!*IF(#REF!&lt;&gt; 0,#REF!, 1)</f>
        <v>#REF!</v>
      </c>
      <c r="T95" t="e">
        <f>ROUND(S95*I95, 2)</f>
        <v>#REF!</v>
      </c>
      <c r="U95">
        <v>3</v>
      </c>
      <c r="Z95" t="e">
        <f>#REF!</f>
        <v>#REF!</v>
      </c>
      <c r="AA95">
        <v>-432631530</v>
      </c>
      <c r="AB95">
        <v>-432631530</v>
      </c>
    </row>
    <row r="96" spans="1:28" x14ac:dyDescent="0.2">
      <c r="A96" t="e">
        <f>#REF!</f>
        <v>#REF!</v>
      </c>
      <c r="B96">
        <v>83</v>
      </c>
      <c r="C96">
        <v>3</v>
      </c>
      <c r="D96" t="e">
        <f>#REF!</f>
        <v>#REF!</v>
      </c>
      <c r="E96" t="e">
        <f>#REF!</f>
        <v>#REF!</v>
      </c>
      <c r="F96" t="e">
        <f>#REF!</f>
        <v>#REF!</v>
      </c>
      <c r="G96" t="e">
        <f>#REF!</f>
        <v>#REF!</v>
      </c>
      <c r="H96" t="e">
        <f>#REF!</f>
        <v>#REF!</v>
      </c>
      <c r="I96" t="e">
        <f>#REF!</f>
        <v>#REF!</v>
      </c>
      <c r="J96">
        <v>1</v>
      </c>
      <c r="K96" t="e">
        <f>ROUND(#REF!/IF(#REF!&lt;&gt; 0,#REF!, 1),2)</f>
        <v>#REF!</v>
      </c>
      <c r="M96" t="e">
        <f>ROUND(#REF!/IF(#REF!&lt;&gt; 0,#REF!, 1),2)</f>
        <v>#REF!</v>
      </c>
      <c r="N96" t="e">
        <f>#REF!</f>
        <v>#REF!</v>
      </c>
      <c r="O96" t="e">
        <f>#REF!</f>
        <v>#REF!</v>
      </c>
      <c r="P96" t="e">
        <f>#REF!</f>
        <v>#REF!</v>
      </c>
      <c r="R96" t="e">
        <f>ROUND(P96*I96, 2)</f>
        <v>#REF!</v>
      </c>
      <c r="S96" t="e">
        <f>#REF!*IF(#REF!&lt;&gt; 0,#REF!, 1)</f>
        <v>#REF!</v>
      </c>
      <c r="T96" t="e">
        <f>ROUND(S96*I96, 2)</f>
        <v>#REF!</v>
      </c>
      <c r="U96">
        <v>3</v>
      </c>
      <c r="Z96" t="e">
        <f>#REF!</f>
        <v>#REF!</v>
      </c>
      <c r="AA96">
        <v>697850289</v>
      </c>
      <c r="AB96">
        <v>697850289</v>
      </c>
    </row>
    <row r="97" spans="1:28" x14ac:dyDescent="0.2">
      <c r="A97">
        <v>20</v>
      </c>
      <c r="B97">
        <v>122</v>
      </c>
      <c r="C97">
        <v>3</v>
      </c>
      <c r="D97">
        <v>0</v>
      </c>
      <c r="E97" t="e">
        <f>#REF!</f>
        <v>#REF!</v>
      </c>
      <c r="F97" t="e">
        <f>#REF!</f>
        <v>#REF!</v>
      </c>
      <c r="G97" t="e">
        <f>#REF!</f>
        <v>#REF!</v>
      </c>
      <c r="H97" t="e">
        <f>#REF!</f>
        <v>#REF!</v>
      </c>
      <c r="I97" t="e">
        <f>#REF!*#REF!</f>
        <v>#REF!</v>
      </c>
      <c r="J97" t="e">
        <f>#REF!</f>
        <v>#REF!</v>
      </c>
      <c r="K97" t="e">
        <f>#REF!</f>
        <v>#REF!</v>
      </c>
      <c r="M97" t="e">
        <f>ROUND(I97*K97, 2)</f>
        <v>#REF!</v>
      </c>
      <c r="N97" t="e">
        <f>#REF!</f>
        <v>#REF!</v>
      </c>
      <c r="O97" t="e">
        <f>ROUND(I97*N97, 2)</f>
        <v>#REF!</v>
      </c>
      <c r="P97" t="e">
        <f>#REF!</f>
        <v>#REF!</v>
      </c>
      <c r="R97" t="e">
        <f>ROUND(I97*P97, 2)</f>
        <v>#REF!</v>
      </c>
      <c r="S97" t="e">
        <f>#REF!</f>
        <v>#REF!</v>
      </c>
      <c r="T97" t="e">
        <f>ROUND(I97*S97, 2)</f>
        <v>#REF!</v>
      </c>
      <c r="U97">
        <v>3</v>
      </c>
      <c r="Z97" t="e">
        <f>#REF!</f>
        <v>#REF!</v>
      </c>
      <c r="AA97">
        <v>1309671218</v>
      </c>
      <c r="AB97">
        <v>-525361111</v>
      </c>
    </row>
    <row r="98" spans="1:28" x14ac:dyDescent="0.2">
      <c r="A98">
        <v>20</v>
      </c>
      <c r="B98">
        <v>121</v>
      </c>
      <c r="C98">
        <v>3</v>
      </c>
      <c r="D98">
        <v>0</v>
      </c>
      <c r="E98" t="e">
        <f>#REF!</f>
        <v>#REF!</v>
      </c>
      <c r="F98" t="e">
        <f>#REF!</f>
        <v>#REF!</v>
      </c>
      <c r="G98" t="e">
        <f>#REF!</f>
        <v>#REF!</v>
      </c>
      <c r="H98" t="e">
        <f>#REF!</f>
        <v>#REF!</v>
      </c>
      <c r="I98" t="e">
        <f>#REF!*#REF!</f>
        <v>#REF!</v>
      </c>
      <c r="J98" t="e">
        <f>#REF!</f>
        <v>#REF!</v>
      </c>
      <c r="K98" t="e">
        <f>#REF!</f>
        <v>#REF!</v>
      </c>
      <c r="M98" t="e">
        <f>ROUND(I98*K98, 2)</f>
        <v>#REF!</v>
      </c>
      <c r="N98" t="e">
        <f>#REF!</f>
        <v>#REF!</v>
      </c>
      <c r="O98" t="e">
        <f>ROUND(I98*N98, 2)</f>
        <v>#REF!</v>
      </c>
      <c r="P98" t="e">
        <f>#REF!</f>
        <v>#REF!</v>
      </c>
      <c r="R98" t="e">
        <f>ROUND(I98*P98, 2)</f>
        <v>#REF!</v>
      </c>
      <c r="S98" t="e">
        <f>#REF!</f>
        <v>#REF!</v>
      </c>
      <c r="T98" t="e">
        <f>ROUND(I98*S98, 2)</f>
        <v>#REF!</v>
      </c>
      <c r="U98">
        <v>3</v>
      </c>
      <c r="Z98" t="e">
        <f>#REF!</f>
        <v>#REF!</v>
      </c>
      <c r="AA98">
        <v>2106504120</v>
      </c>
      <c r="AB98">
        <v>-1614426094</v>
      </c>
    </row>
    <row r="99" spans="1:28" x14ac:dyDescent="0.2">
      <c r="A99">
        <v>20</v>
      </c>
      <c r="B99">
        <v>120</v>
      </c>
      <c r="C99">
        <v>3</v>
      </c>
      <c r="D99">
        <v>0</v>
      </c>
      <c r="E99" t="e">
        <f>#REF!</f>
        <v>#REF!</v>
      </c>
      <c r="F99" t="e">
        <f>#REF!</f>
        <v>#REF!</v>
      </c>
      <c r="G99" t="e">
        <f>#REF!</f>
        <v>#REF!</v>
      </c>
      <c r="H99" t="e">
        <f>#REF!</f>
        <v>#REF!</v>
      </c>
      <c r="I99" t="e">
        <f>#REF!*#REF!</f>
        <v>#REF!</v>
      </c>
      <c r="J99" t="e">
        <f>#REF!</f>
        <v>#REF!</v>
      </c>
      <c r="K99" t="e">
        <f>#REF!</f>
        <v>#REF!</v>
      </c>
      <c r="M99" t="e">
        <f>ROUND(I99*K99, 2)</f>
        <v>#REF!</v>
      </c>
      <c r="N99" t="e">
        <f>#REF!</f>
        <v>#REF!</v>
      </c>
      <c r="O99" t="e">
        <f>ROUND(I99*N99, 2)</f>
        <v>#REF!</v>
      </c>
      <c r="P99" t="e">
        <f>#REF!</f>
        <v>#REF!</v>
      </c>
      <c r="R99" t="e">
        <f>ROUND(I99*P99, 2)</f>
        <v>#REF!</v>
      </c>
      <c r="S99" t="e">
        <f>#REF!</f>
        <v>#REF!</v>
      </c>
      <c r="T99" t="e">
        <f>ROUND(I99*S99, 2)</f>
        <v>#REF!</v>
      </c>
      <c r="U99">
        <v>3</v>
      </c>
      <c r="Z99" t="e">
        <f>#REF!</f>
        <v>#REF!</v>
      </c>
      <c r="AA99">
        <v>262387988</v>
      </c>
      <c r="AB99">
        <v>2058798379</v>
      </c>
    </row>
    <row r="100" spans="1:28" x14ac:dyDescent="0.2">
      <c r="A100" t="e">
        <f>#REF!</f>
        <v>#REF!</v>
      </c>
      <c r="B100">
        <v>85</v>
      </c>
      <c r="C100">
        <v>3</v>
      </c>
      <c r="D100" t="e">
        <f>#REF!</f>
        <v>#REF!</v>
      </c>
      <c r="E100" t="e">
        <f>#REF!</f>
        <v>#REF!</v>
      </c>
      <c r="F100" t="e">
        <f>#REF!</f>
        <v>#REF!</v>
      </c>
      <c r="G100" t="e">
        <f>#REF!</f>
        <v>#REF!</v>
      </c>
      <c r="H100" t="e">
        <f>#REF!</f>
        <v>#REF!</v>
      </c>
      <c r="I100" t="e">
        <f>#REF!</f>
        <v>#REF!</v>
      </c>
      <c r="J100">
        <v>1</v>
      </c>
      <c r="K100" t="e">
        <f>ROUND((#REF!),6)</f>
        <v>#REF!</v>
      </c>
      <c r="M100" t="e">
        <f>ROUND(K100*I100, 2)</f>
        <v>#REF!</v>
      </c>
      <c r="N100" t="e">
        <f>ROUND((#REF!),6)*IF(#REF!&lt;&gt; 0,#REF!, 1)</f>
        <v>#REF!</v>
      </c>
      <c r="O100" t="e">
        <f>ROUND(N100*I100, 2)</f>
        <v>#REF!</v>
      </c>
      <c r="P100" t="e">
        <f>#REF!</f>
        <v>#REF!</v>
      </c>
      <c r="R100" t="e">
        <f>ROUND(P100*I100, 2)</f>
        <v>#REF!</v>
      </c>
      <c r="S100" t="e">
        <f>#REF!*IF(#REF!&lt;&gt; 0,#REF!, 1)</f>
        <v>#REF!</v>
      </c>
      <c r="T100" t="e">
        <f>ROUND(S100*I100, 2)</f>
        <v>#REF!</v>
      </c>
      <c r="U100">
        <v>3</v>
      </c>
      <c r="Z100" t="e">
        <f>#REF!</f>
        <v>#REF!</v>
      </c>
      <c r="AA100">
        <v>-1104252092</v>
      </c>
      <c r="AB100">
        <v>-1104252092</v>
      </c>
    </row>
    <row r="101" spans="1:28" x14ac:dyDescent="0.2">
      <c r="A101">
        <v>20</v>
      </c>
      <c r="B101">
        <v>136</v>
      </c>
      <c r="C101">
        <v>3</v>
      </c>
      <c r="D101">
        <v>0</v>
      </c>
      <c r="E101" t="e">
        <f>#REF!</f>
        <v>#REF!</v>
      </c>
      <c r="F101" t="e">
        <f>#REF!</f>
        <v>#REF!</v>
      </c>
      <c r="G101" t="e">
        <f>#REF!</f>
        <v>#REF!</v>
      </c>
      <c r="H101" t="e">
        <f>#REF!</f>
        <v>#REF!</v>
      </c>
      <c r="I101" t="e">
        <f>#REF!*#REF!</f>
        <v>#REF!</v>
      </c>
      <c r="J101" t="e">
        <f>#REF!</f>
        <v>#REF!</v>
      </c>
      <c r="K101" t="e">
        <f>#REF!</f>
        <v>#REF!</v>
      </c>
      <c r="M101" t="e">
        <f>ROUND(I101*K101, 2)</f>
        <v>#REF!</v>
      </c>
      <c r="N101" t="e">
        <f>#REF!</f>
        <v>#REF!</v>
      </c>
      <c r="O101" t="e">
        <f>ROUND(I101*N101, 2)</f>
        <v>#REF!</v>
      </c>
      <c r="P101" t="e">
        <f>#REF!</f>
        <v>#REF!</v>
      </c>
      <c r="R101" t="e">
        <f>ROUND(I101*P101, 2)</f>
        <v>#REF!</v>
      </c>
      <c r="S101" t="e">
        <f>#REF!</f>
        <v>#REF!</v>
      </c>
      <c r="T101" t="e">
        <f>ROUND(I101*S101, 2)</f>
        <v>#REF!</v>
      </c>
      <c r="U101">
        <v>3</v>
      </c>
      <c r="Z101" t="e">
        <f>#REF!</f>
        <v>#REF!</v>
      </c>
      <c r="AA101">
        <v>1746274446</v>
      </c>
      <c r="AB101">
        <v>132818257</v>
      </c>
    </row>
    <row r="102" spans="1:28" x14ac:dyDescent="0.2">
      <c r="A102">
        <v>20</v>
      </c>
      <c r="B102">
        <v>135</v>
      </c>
      <c r="C102">
        <v>3</v>
      </c>
      <c r="D102">
        <v>0</v>
      </c>
      <c r="E102" t="e">
        <f>#REF!</f>
        <v>#REF!</v>
      </c>
      <c r="F102" t="e">
        <f>#REF!</f>
        <v>#REF!</v>
      </c>
      <c r="G102" t="e">
        <f>#REF!</f>
        <v>#REF!</v>
      </c>
      <c r="H102" t="e">
        <f>#REF!</f>
        <v>#REF!</v>
      </c>
      <c r="I102" t="e">
        <f>#REF!*#REF!</f>
        <v>#REF!</v>
      </c>
      <c r="J102" t="e">
        <f>#REF!</f>
        <v>#REF!</v>
      </c>
      <c r="K102" t="e">
        <f>#REF!</f>
        <v>#REF!</v>
      </c>
      <c r="M102" t="e">
        <f>ROUND(I102*K102, 2)</f>
        <v>#REF!</v>
      </c>
      <c r="N102" t="e">
        <f>#REF!</f>
        <v>#REF!</v>
      </c>
      <c r="O102" t="e">
        <f>ROUND(I102*N102, 2)</f>
        <v>#REF!</v>
      </c>
      <c r="P102" t="e">
        <f>#REF!</f>
        <v>#REF!</v>
      </c>
      <c r="R102" t="e">
        <f>ROUND(I102*P102, 2)</f>
        <v>#REF!</v>
      </c>
      <c r="S102" t="e">
        <f>#REF!</f>
        <v>#REF!</v>
      </c>
      <c r="T102" t="e">
        <f>ROUND(I102*S102, 2)</f>
        <v>#REF!</v>
      </c>
      <c r="U102">
        <v>3</v>
      </c>
      <c r="Z102" t="e">
        <f>#REF!</f>
        <v>#REF!</v>
      </c>
      <c r="AA102">
        <v>-1957384177</v>
      </c>
      <c r="AB102">
        <v>-1046339522</v>
      </c>
    </row>
    <row r="103" spans="1:28" x14ac:dyDescent="0.2">
      <c r="A103">
        <v>20</v>
      </c>
      <c r="B103">
        <v>134</v>
      </c>
      <c r="C103">
        <v>3</v>
      </c>
      <c r="D103">
        <v>0</v>
      </c>
      <c r="E103" t="e">
        <f>#REF!</f>
        <v>#REF!</v>
      </c>
      <c r="F103" t="e">
        <f>#REF!</f>
        <v>#REF!</v>
      </c>
      <c r="G103" t="e">
        <f>#REF!</f>
        <v>#REF!</v>
      </c>
      <c r="H103" t="e">
        <f>#REF!</f>
        <v>#REF!</v>
      </c>
      <c r="I103" t="e">
        <f>#REF!*#REF!</f>
        <v>#REF!</v>
      </c>
      <c r="J103" t="e">
        <f>#REF!</f>
        <v>#REF!</v>
      </c>
      <c r="K103" t="e">
        <f>#REF!</f>
        <v>#REF!</v>
      </c>
      <c r="M103" t="e">
        <f>ROUND(I103*K103, 2)</f>
        <v>#REF!</v>
      </c>
      <c r="N103" t="e">
        <f>#REF!</f>
        <v>#REF!</v>
      </c>
      <c r="O103" t="e">
        <f>ROUND(I103*N103, 2)</f>
        <v>#REF!</v>
      </c>
      <c r="P103" t="e">
        <f>#REF!</f>
        <v>#REF!</v>
      </c>
      <c r="R103" t="e">
        <f>ROUND(I103*P103, 2)</f>
        <v>#REF!</v>
      </c>
      <c r="S103" t="e">
        <f>#REF!</f>
        <v>#REF!</v>
      </c>
      <c r="T103" t="e">
        <f>ROUND(I103*S103, 2)</f>
        <v>#REF!</v>
      </c>
      <c r="U103">
        <v>3</v>
      </c>
      <c r="Z103" t="e">
        <f>#REF!</f>
        <v>#REF!</v>
      </c>
      <c r="AA103">
        <v>386889616</v>
      </c>
      <c r="AB103">
        <v>-1663962956</v>
      </c>
    </row>
    <row r="104" spans="1:28" x14ac:dyDescent="0.2">
      <c r="A104">
        <v>20</v>
      </c>
      <c r="B104">
        <v>133</v>
      </c>
      <c r="C104">
        <v>3</v>
      </c>
      <c r="D104">
        <v>0</v>
      </c>
      <c r="E104" t="e">
        <f>#REF!</f>
        <v>#REF!</v>
      </c>
      <c r="F104" t="e">
        <f>#REF!</f>
        <v>#REF!</v>
      </c>
      <c r="G104" t="e">
        <f>#REF!</f>
        <v>#REF!</v>
      </c>
      <c r="H104" t="e">
        <f>#REF!</f>
        <v>#REF!</v>
      </c>
      <c r="I104" t="e">
        <f>#REF!*#REF!</f>
        <v>#REF!</v>
      </c>
      <c r="J104" t="e">
        <f>#REF!</f>
        <v>#REF!</v>
      </c>
      <c r="K104" t="e">
        <f>#REF!</f>
        <v>#REF!</v>
      </c>
      <c r="M104" t="e">
        <f>ROUND(I104*K104, 2)</f>
        <v>#REF!</v>
      </c>
      <c r="N104" t="e">
        <f>#REF!</f>
        <v>#REF!</v>
      </c>
      <c r="O104" t="e">
        <f>ROUND(I104*N104, 2)</f>
        <v>#REF!</v>
      </c>
      <c r="P104" t="e">
        <f>#REF!</f>
        <v>#REF!</v>
      </c>
      <c r="R104" t="e">
        <f>ROUND(I104*P104, 2)</f>
        <v>#REF!</v>
      </c>
      <c r="S104" t="e">
        <f>#REF!</f>
        <v>#REF!</v>
      </c>
      <c r="T104" t="e">
        <f>ROUND(I104*S104, 2)</f>
        <v>#REF!</v>
      </c>
      <c r="U104">
        <v>3</v>
      </c>
      <c r="Z104" t="e">
        <f>#REF!</f>
        <v>#REF!</v>
      </c>
      <c r="AA104">
        <v>-1462611633</v>
      </c>
      <c r="AB104">
        <v>503211101</v>
      </c>
    </row>
    <row r="105" spans="1:28" x14ac:dyDescent="0.2">
      <c r="A105">
        <v>20</v>
      </c>
      <c r="B105">
        <v>132</v>
      </c>
      <c r="C105">
        <v>3</v>
      </c>
      <c r="D105">
        <v>0</v>
      </c>
      <c r="E105" t="e">
        <f>#REF!</f>
        <v>#REF!</v>
      </c>
      <c r="F105" t="e">
        <f>#REF!</f>
        <v>#REF!</v>
      </c>
      <c r="G105" t="e">
        <f>#REF!</f>
        <v>#REF!</v>
      </c>
      <c r="H105" t="e">
        <f>#REF!</f>
        <v>#REF!</v>
      </c>
      <c r="I105" t="e">
        <f>#REF!*#REF!</f>
        <v>#REF!</v>
      </c>
      <c r="J105" t="e">
        <f>#REF!</f>
        <v>#REF!</v>
      </c>
      <c r="K105" t="e">
        <f>#REF!</f>
        <v>#REF!</v>
      </c>
      <c r="M105" t="e">
        <f>ROUND(I105*K105, 2)</f>
        <v>#REF!</v>
      </c>
      <c r="N105" t="e">
        <f>#REF!</f>
        <v>#REF!</v>
      </c>
      <c r="O105" t="e">
        <f>ROUND(I105*N105, 2)</f>
        <v>#REF!</v>
      </c>
      <c r="P105" t="e">
        <f>#REF!</f>
        <v>#REF!</v>
      </c>
      <c r="R105" t="e">
        <f>ROUND(I105*P105, 2)</f>
        <v>#REF!</v>
      </c>
      <c r="S105" t="e">
        <f>#REF!</f>
        <v>#REF!</v>
      </c>
      <c r="T105" t="e">
        <f>ROUND(I105*S105, 2)</f>
        <v>#REF!</v>
      </c>
      <c r="U105">
        <v>3</v>
      </c>
      <c r="Z105" t="e">
        <f>#REF!</f>
        <v>#REF!</v>
      </c>
      <c r="AA105">
        <v>1035058684</v>
      </c>
      <c r="AB105">
        <v>2124723791</v>
      </c>
    </row>
    <row r="106" spans="1:28" x14ac:dyDescent="0.2">
      <c r="A106" t="e">
        <f>#REF!</f>
        <v>#REF!</v>
      </c>
      <c r="B106">
        <v>92</v>
      </c>
      <c r="C106">
        <v>5</v>
      </c>
      <c r="D106" t="e">
        <f>#REF!</f>
        <v>#REF!</v>
      </c>
      <c r="E106" t="e">
        <f>#REF!</f>
        <v>#REF!</v>
      </c>
      <c r="F106" t="e">
        <f>#REF!</f>
        <v>#REF!</v>
      </c>
      <c r="G106" t="e">
        <f>#REF!</f>
        <v>#REF!</v>
      </c>
      <c r="H106" t="e">
        <f>#REF!</f>
        <v>#REF!</v>
      </c>
      <c r="I106" t="e">
        <f>#REF!</f>
        <v>#REF!</v>
      </c>
      <c r="J106">
        <v>1</v>
      </c>
      <c r="K106" t="e">
        <f>ROUND(#REF!/IF(#REF!&lt;&gt; 0,#REF!, 1),2)</f>
        <v>#REF!</v>
      </c>
      <c r="M106" t="e">
        <f>ROUND(#REF!/IF(#REF!&lt;&gt; 0,#REF!, 1),2)</f>
        <v>#REF!</v>
      </c>
      <c r="N106" t="e">
        <f>#REF!</f>
        <v>#REF!</v>
      </c>
      <c r="O106" t="e">
        <f>#REF!</f>
        <v>#REF!</v>
      </c>
      <c r="P106" t="e">
        <f>#REF!</f>
        <v>#REF!</v>
      </c>
      <c r="R106" t="e">
        <f>ROUND(P106*I106, 2)</f>
        <v>#REF!</v>
      </c>
      <c r="S106" t="e">
        <f>#REF!*IF(#REF!&lt;&gt; 0,#REF!, 1)</f>
        <v>#REF!</v>
      </c>
      <c r="T106" t="e">
        <f>ROUND(S106*I106, 2)</f>
        <v>#REF!</v>
      </c>
      <c r="U106">
        <v>3</v>
      </c>
      <c r="Z106" t="e">
        <f>#REF!</f>
        <v>#REF!</v>
      </c>
      <c r="AA106">
        <v>-1030281446</v>
      </c>
      <c r="AB106">
        <v>-1030281446</v>
      </c>
    </row>
    <row r="107" spans="1:28" x14ac:dyDescent="0.2">
      <c r="A107">
        <v>20</v>
      </c>
      <c r="B107">
        <v>147</v>
      </c>
      <c r="C107">
        <v>3</v>
      </c>
      <c r="D107">
        <v>0</v>
      </c>
      <c r="E107" t="e">
        <f>#REF!</f>
        <v>#REF!</v>
      </c>
      <c r="F107" t="e">
        <f>#REF!</f>
        <v>#REF!</v>
      </c>
      <c r="G107" t="e">
        <f>#REF!</f>
        <v>#REF!</v>
      </c>
      <c r="H107" t="e">
        <f>#REF!</f>
        <v>#REF!</v>
      </c>
      <c r="I107" t="e">
        <f>#REF!*#REF!</f>
        <v>#REF!</v>
      </c>
      <c r="J107" t="e">
        <f>#REF!</f>
        <v>#REF!</v>
      </c>
      <c r="K107" t="e">
        <f>#REF!</f>
        <v>#REF!</v>
      </c>
      <c r="M107" t="e">
        <f t="shared" ref="M107:M112" si="30">ROUND(I107*K107, 2)</f>
        <v>#REF!</v>
      </c>
      <c r="N107" t="e">
        <f>#REF!</f>
        <v>#REF!</v>
      </c>
      <c r="O107" t="e">
        <f t="shared" ref="O107:O112" si="31">ROUND(I107*N107, 2)</f>
        <v>#REF!</v>
      </c>
      <c r="P107" t="e">
        <f>#REF!</f>
        <v>#REF!</v>
      </c>
      <c r="R107" t="e">
        <f t="shared" ref="R107:R112" si="32">ROUND(I107*P107, 2)</f>
        <v>#REF!</v>
      </c>
      <c r="S107" t="e">
        <f>#REF!</f>
        <v>#REF!</v>
      </c>
      <c r="T107" t="e">
        <f t="shared" ref="T107:T112" si="33">ROUND(I107*S107, 2)</f>
        <v>#REF!</v>
      </c>
      <c r="U107">
        <v>3</v>
      </c>
      <c r="Z107" t="e">
        <f>#REF!</f>
        <v>#REF!</v>
      </c>
      <c r="AA107">
        <v>-1149422595</v>
      </c>
      <c r="AB107">
        <v>774469134</v>
      </c>
    </row>
    <row r="108" spans="1:28" x14ac:dyDescent="0.2">
      <c r="A108">
        <v>20</v>
      </c>
      <c r="B108">
        <v>146</v>
      </c>
      <c r="C108">
        <v>3</v>
      </c>
      <c r="D108">
        <v>0</v>
      </c>
      <c r="E108" t="e">
        <f>#REF!</f>
        <v>#REF!</v>
      </c>
      <c r="F108" t="e">
        <f>#REF!</f>
        <v>#REF!</v>
      </c>
      <c r="G108" t="e">
        <f>#REF!</f>
        <v>#REF!</v>
      </c>
      <c r="H108" t="e">
        <f>#REF!</f>
        <v>#REF!</v>
      </c>
      <c r="I108" t="e">
        <f>#REF!*#REF!</f>
        <v>#REF!</v>
      </c>
      <c r="J108" t="e">
        <f>#REF!</f>
        <v>#REF!</v>
      </c>
      <c r="K108" t="e">
        <f>#REF!</f>
        <v>#REF!</v>
      </c>
      <c r="M108" t="e">
        <f t="shared" si="30"/>
        <v>#REF!</v>
      </c>
      <c r="N108" t="e">
        <f>#REF!</f>
        <v>#REF!</v>
      </c>
      <c r="O108" t="e">
        <f t="shared" si="31"/>
        <v>#REF!</v>
      </c>
      <c r="P108" t="e">
        <f>#REF!</f>
        <v>#REF!</v>
      </c>
      <c r="R108" t="e">
        <f t="shared" si="32"/>
        <v>#REF!</v>
      </c>
      <c r="S108" t="e">
        <f>#REF!</f>
        <v>#REF!</v>
      </c>
      <c r="T108" t="e">
        <f t="shared" si="33"/>
        <v>#REF!</v>
      </c>
      <c r="U108">
        <v>3</v>
      </c>
      <c r="Z108" t="e">
        <f>#REF!</f>
        <v>#REF!</v>
      </c>
      <c r="AA108">
        <v>1746274446</v>
      </c>
      <c r="AB108">
        <v>132818257</v>
      </c>
    </row>
    <row r="109" spans="1:28" x14ac:dyDescent="0.2">
      <c r="A109">
        <v>20</v>
      </c>
      <c r="B109">
        <v>145</v>
      </c>
      <c r="C109">
        <v>3</v>
      </c>
      <c r="D109">
        <v>0</v>
      </c>
      <c r="E109" t="e">
        <f>#REF!</f>
        <v>#REF!</v>
      </c>
      <c r="F109" t="e">
        <f>#REF!</f>
        <v>#REF!</v>
      </c>
      <c r="G109" t="e">
        <f>#REF!</f>
        <v>#REF!</v>
      </c>
      <c r="H109" t="e">
        <f>#REF!</f>
        <v>#REF!</v>
      </c>
      <c r="I109" t="e">
        <f>#REF!*#REF!</f>
        <v>#REF!</v>
      </c>
      <c r="J109" t="e">
        <f>#REF!</f>
        <v>#REF!</v>
      </c>
      <c r="K109" t="e">
        <f>#REF!</f>
        <v>#REF!</v>
      </c>
      <c r="M109" t="e">
        <f t="shared" si="30"/>
        <v>#REF!</v>
      </c>
      <c r="N109" t="e">
        <f>#REF!</f>
        <v>#REF!</v>
      </c>
      <c r="O109" t="e">
        <f t="shared" si="31"/>
        <v>#REF!</v>
      </c>
      <c r="P109" t="e">
        <f>#REF!</f>
        <v>#REF!</v>
      </c>
      <c r="R109" t="e">
        <f t="shared" si="32"/>
        <v>#REF!</v>
      </c>
      <c r="S109" t="e">
        <f>#REF!</f>
        <v>#REF!</v>
      </c>
      <c r="T109" t="e">
        <f t="shared" si="33"/>
        <v>#REF!</v>
      </c>
      <c r="U109">
        <v>3</v>
      </c>
      <c r="Z109" t="e">
        <f>#REF!</f>
        <v>#REF!</v>
      </c>
      <c r="AA109">
        <v>-2103548888</v>
      </c>
      <c r="AB109">
        <v>-1253821765</v>
      </c>
    </row>
    <row r="110" spans="1:28" x14ac:dyDescent="0.2">
      <c r="A110">
        <v>20</v>
      </c>
      <c r="B110">
        <v>144</v>
      </c>
      <c r="C110">
        <v>3</v>
      </c>
      <c r="D110">
        <v>0</v>
      </c>
      <c r="E110" t="e">
        <f>#REF!</f>
        <v>#REF!</v>
      </c>
      <c r="F110" t="e">
        <f>#REF!</f>
        <v>#REF!</v>
      </c>
      <c r="G110" t="e">
        <f>#REF!</f>
        <v>#REF!</v>
      </c>
      <c r="H110" t="e">
        <f>#REF!</f>
        <v>#REF!</v>
      </c>
      <c r="I110" t="e">
        <f>#REF!*#REF!</f>
        <v>#REF!</v>
      </c>
      <c r="J110" t="e">
        <f>#REF!</f>
        <v>#REF!</v>
      </c>
      <c r="K110" t="e">
        <f>#REF!</f>
        <v>#REF!</v>
      </c>
      <c r="M110" t="e">
        <f t="shared" si="30"/>
        <v>#REF!</v>
      </c>
      <c r="N110" t="e">
        <f>#REF!</f>
        <v>#REF!</v>
      </c>
      <c r="O110" t="e">
        <f t="shared" si="31"/>
        <v>#REF!</v>
      </c>
      <c r="P110" t="e">
        <f>#REF!</f>
        <v>#REF!</v>
      </c>
      <c r="R110" t="e">
        <f t="shared" si="32"/>
        <v>#REF!</v>
      </c>
      <c r="S110" t="e">
        <f>#REF!</f>
        <v>#REF!</v>
      </c>
      <c r="T110" t="e">
        <f t="shared" si="33"/>
        <v>#REF!</v>
      </c>
      <c r="U110">
        <v>3</v>
      </c>
      <c r="Z110" t="e">
        <f>#REF!</f>
        <v>#REF!</v>
      </c>
      <c r="AA110">
        <v>386889616</v>
      </c>
      <c r="AB110">
        <v>-1663962956</v>
      </c>
    </row>
    <row r="111" spans="1:28" x14ac:dyDescent="0.2">
      <c r="A111">
        <v>20</v>
      </c>
      <c r="B111">
        <v>143</v>
      </c>
      <c r="C111">
        <v>3</v>
      </c>
      <c r="D111">
        <v>0</v>
      </c>
      <c r="E111" t="e">
        <f>#REF!</f>
        <v>#REF!</v>
      </c>
      <c r="F111" t="e">
        <f>#REF!</f>
        <v>#REF!</v>
      </c>
      <c r="G111" t="e">
        <f>#REF!</f>
        <v>#REF!</v>
      </c>
      <c r="H111" t="e">
        <f>#REF!</f>
        <v>#REF!</v>
      </c>
      <c r="I111" t="e">
        <f>#REF!*#REF!</f>
        <v>#REF!</v>
      </c>
      <c r="J111" t="e">
        <f>#REF!</f>
        <v>#REF!</v>
      </c>
      <c r="K111" t="e">
        <f>#REF!</f>
        <v>#REF!</v>
      </c>
      <c r="M111" t="e">
        <f t="shared" si="30"/>
        <v>#REF!</v>
      </c>
      <c r="N111" t="e">
        <f>#REF!</f>
        <v>#REF!</v>
      </c>
      <c r="O111" t="e">
        <f t="shared" si="31"/>
        <v>#REF!</v>
      </c>
      <c r="P111" t="e">
        <f>#REF!</f>
        <v>#REF!</v>
      </c>
      <c r="R111" t="e">
        <f t="shared" si="32"/>
        <v>#REF!</v>
      </c>
      <c r="S111" t="e">
        <f>#REF!</f>
        <v>#REF!</v>
      </c>
      <c r="T111" t="e">
        <f t="shared" si="33"/>
        <v>#REF!</v>
      </c>
      <c r="U111">
        <v>3</v>
      </c>
      <c r="Z111" t="e">
        <f>#REF!</f>
        <v>#REF!</v>
      </c>
      <c r="AA111">
        <v>1035058684</v>
      </c>
      <c r="AB111">
        <v>2124723791</v>
      </c>
    </row>
    <row r="112" spans="1:28" x14ac:dyDescent="0.2">
      <c r="A112">
        <v>20</v>
      </c>
      <c r="B112">
        <v>142</v>
      </c>
      <c r="C112">
        <v>3</v>
      </c>
      <c r="D112">
        <v>0</v>
      </c>
      <c r="E112" t="e">
        <f>#REF!</f>
        <v>#REF!</v>
      </c>
      <c r="F112" t="e">
        <f>#REF!</f>
        <v>#REF!</v>
      </c>
      <c r="G112" t="e">
        <f>#REF!</f>
        <v>#REF!</v>
      </c>
      <c r="H112" t="e">
        <f>#REF!</f>
        <v>#REF!</v>
      </c>
      <c r="I112" t="e">
        <f>#REF!*#REF!</f>
        <v>#REF!</v>
      </c>
      <c r="J112" t="e">
        <f>#REF!</f>
        <v>#REF!</v>
      </c>
      <c r="K112" t="e">
        <f>#REF!</f>
        <v>#REF!</v>
      </c>
      <c r="M112" t="e">
        <f t="shared" si="30"/>
        <v>#REF!</v>
      </c>
      <c r="N112" t="e">
        <f>#REF!</f>
        <v>#REF!</v>
      </c>
      <c r="O112" t="e">
        <f t="shared" si="31"/>
        <v>#REF!</v>
      </c>
      <c r="P112" t="e">
        <f>#REF!</f>
        <v>#REF!</v>
      </c>
      <c r="R112" t="e">
        <f t="shared" si="32"/>
        <v>#REF!</v>
      </c>
      <c r="S112" t="e">
        <f>#REF!</f>
        <v>#REF!</v>
      </c>
      <c r="T112" t="e">
        <f t="shared" si="33"/>
        <v>#REF!</v>
      </c>
      <c r="U112">
        <v>3</v>
      </c>
      <c r="Z112" t="e">
        <f>#REF!</f>
        <v>#REF!</v>
      </c>
      <c r="AA112">
        <v>927649045</v>
      </c>
      <c r="AB112">
        <v>1461012242</v>
      </c>
    </row>
    <row r="113" spans="1:28" x14ac:dyDescent="0.2">
      <c r="A113" t="e">
        <f>#REF!</f>
        <v>#REF!</v>
      </c>
      <c r="B113">
        <v>94</v>
      </c>
      <c r="C113">
        <v>3</v>
      </c>
      <c r="D113" t="e">
        <f>#REF!</f>
        <v>#REF!</v>
      </c>
      <c r="E113" t="e">
        <f>#REF!</f>
        <v>#REF!</v>
      </c>
      <c r="F113" t="e">
        <f>#REF!</f>
        <v>#REF!</v>
      </c>
      <c r="G113" t="e">
        <f>#REF!</f>
        <v>#REF!</v>
      </c>
      <c r="H113" t="e">
        <f>#REF!</f>
        <v>#REF!</v>
      </c>
      <c r="I113" t="e">
        <f>#REF!</f>
        <v>#REF!</v>
      </c>
      <c r="J113">
        <v>1</v>
      </c>
      <c r="K113" t="e">
        <f>ROUND(#REF!/IF(#REF!&lt;&gt; 0,#REF!, 1),2)</f>
        <v>#REF!</v>
      </c>
      <c r="M113" t="e">
        <f>ROUND(#REF!/IF(#REF!&lt;&gt; 0,#REF!, 1),2)</f>
        <v>#REF!</v>
      </c>
      <c r="N113" t="e">
        <f>#REF!</f>
        <v>#REF!</v>
      </c>
      <c r="O113" t="e">
        <f>#REF!</f>
        <v>#REF!</v>
      </c>
      <c r="P113" t="e">
        <f>#REF!</f>
        <v>#REF!</v>
      </c>
      <c r="R113" t="e">
        <f t="shared" ref="R113:R127" si="34">ROUND(P113*I113, 2)</f>
        <v>#REF!</v>
      </c>
      <c r="S113" t="e">
        <f>#REF!*IF(#REF!&lt;&gt; 0,#REF!, 1)</f>
        <v>#REF!</v>
      </c>
      <c r="T113" t="e">
        <f t="shared" ref="T113:T127" si="35">ROUND(S113*I113, 2)</f>
        <v>#REF!</v>
      </c>
      <c r="U113">
        <v>3</v>
      </c>
      <c r="Z113" t="e">
        <f>#REF!</f>
        <v>#REF!</v>
      </c>
      <c r="AA113">
        <v>-1061932698</v>
      </c>
      <c r="AB113">
        <v>-1061932698</v>
      </c>
    </row>
    <row r="114" spans="1:28" x14ac:dyDescent="0.2">
      <c r="A114" t="e">
        <f>#REF!</f>
        <v>#REF!</v>
      </c>
      <c r="B114">
        <v>95</v>
      </c>
      <c r="C114">
        <v>3</v>
      </c>
      <c r="D114" t="e">
        <f>#REF!</f>
        <v>#REF!</v>
      </c>
      <c r="E114" t="e">
        <f>#REF!</f>
        <v>#REF!</v>
      </c>
      <c r="F114" t="e">
        <f>#REF!</f>
        <v>#REF!</v>
      </c>
      <c r="G114" t="e">
        <f>#REF!</f>
        <v>#REF!</v>
      </c>
      <c r="H114" t="e">
        <f>#REF!</f>
        <v>#REF!</v>
      </c>
      <c r="I114" t="e">
        <f>#REF!</f>
        <v>#REF!</v>
      </c>
      <c r="J114">
        <v>1</v>
      </c>
      <c r="K114" t="e">
        <f>#REF!</f>
        <v>#REF!</v>
      </c>
      <c r="M114" t="e">
        <f>ROUND(K114*I114, 2)</f>
        <v>#REF!</v>
      </c>
      <c r="N114" t="e">
        <f>#REF!*IF(#REF!&lt;&gt; 0,#REF!, 1)</f>
        <v>#REF!</v>
      </c>
      <c r="O114" t="e">
        <f>ROUND(N114*I114, 2)</f>
        <v>#REF!</v>
      </c>
      <c r="P114" t="e">
        <f>#REF!</f>
        <v>#REF!</v>
      </c>
      <c r="R114" t="e">
        <f t="shared" si="34"/>
        <v>#REF!</v>
      </c>
      <c r="S114" t="e">
        <f>#REF!*IF(#REF!&lt;&gt; 0,#REF!, 1)</f>
        <v>#REF!</v>
      </c>
      <c r="T114" t="e">
        <f t="shared" si="35"/>
        <v>#REF!</v>
      </c>
      <c r="U114">
        <v>3</v>
      </c>
      <c r="Z114" t="e">
        <f>#REF!</f>
        <v>#REF!</v>
      </c>
      <c r="AA114">
        <v>690881686</v>
      </c>
      <c r="AB114">
        <v>1989540010</v>
      </c>
    </row>
    <row r="115" spans="1:28" x14ac:dyDescent="0.2">
      <c r="A115" t="e">
        <f>#REF!</f>
        <v>#REF!</v>
      </c>
      <c r="B115">
        <v>96</v>
      </c>
      <c r="C115">
        <v>3</v>
      </c>
      <c r="D115" t="e">
        <f>#REF!</f>
        <v>#REF!</v>
      </c>
      <c r="E115" t="e">
        <f>#REF!</f>
        <v>#REF!</v>
      </c>
      <c r="F115" t="e">
        <f>#REF!</f>
        <v>#REF!</v>
      </c>
      <c r="G115" t="e">
        <f>#REF!</f>
        <v>#REF!</v>
      </c>
      <c r="H115" t="e">
        <f>#REF!</f>
        <v>#REF!</v>
      </c>
      <c r="I115" t="e">
        <f>#REF!</f>
        <v>#REF!</v>
      </c>
      <c r="J115">
        <v>1</v>
      </c>
      <c r="K115" t="e">
        <f>ROUND(#REF!/IF(#REF!&lt;&gt; 0,#REF!, 1),2)</f>
        <v>#REF!</v>
      </c>
      <c r="M115" t="e">
        <f>ROUND(#REF!/IF(#REF!&lt;&gt; 0,#REF!, 1),2)</f>
        <v>#REF!</v>
      </c>
      <c r="N115" t="e">
        <f>#REF!</f>
        <v>#REF!</v>
      </c>
      <c r="O115" t="e">
        <f>#REF!</f>
        <v>#REF!</v>
      </c>
      <c r="P115" t="e">
        <f>#REF!</f>
        <v>#REF!</v>
      </c>
      <c r="R115" t="e">
        <f t="shared" si="34"/>
        <v>#REF!</v>
      </c>
      <c r="S115" t="e">
        <f>#REF!*IF(#REF!&lt;&gt; 0,#REF!, 1)</f>
        <v>#REF!</v>
      </c>
      <c r="T115" t="e">
        <f t="shared" si="35"/>
        <v>#REF!</v>
      </c>
      <c r="U115">
        <v>3</v>
      </c>
      <c r="Z115" t="e">
        <f>#REF!</f>
        <v>#REF!</v>
      </c>
      <c r="AA115">
        <v>33198917</v>
      </c>
      <c r="AB115">
        <v>33198917</v>
      </c>
    </row>
    <row r="116" spans="1:28" x14ac:dyDescent="0.2">
      <c r="A116" t="e">
        <f>#REF!</f>
        <v>#REF!</v>
      </c>
      <c r="B116">
        <v>97</v>
      </c>
      <c r="C116">
        <v>3</v>
      </c>
      <c r="D116" t="e">
        <f>#REF!</f>
        <v>#REF!</v>
      </c>
      <c r="E116" t="e">
        <f>#REF!</f>
        <v>#REF!</v>
      </c>
      <c r="F116" t="e">
        <f>#REF!</f>
        <v>#REF!</v>
      </c>
      <c r="G116" t="e">
        <f>#REF!</f>
        <v>#REF!</v>
      </c>
      <c r="H116" t="e">
        <f>#REF!</f>
        <v>#REF!</v>
      </c>
      <c r="I116" t="e">
        <f>#REF!</f>
        <v>#REF!</v>
      </c>
      <c r="J116">
        <v>1</v>
      </c>
      <c r="K116" t="e">
        <f>#REF!</f>
        <v>#REF!</v>
      </c>
      <c r="M116" t="e">
        <f t="shared" ref="M116:M121" si="36">ROUND(K116*I116, 2)</f>
        <v>#REF!</v>
      </c>
      <c r="N116" t="e">
        <f>#REF!*IF(#REF!&lt;&gt; 0,#REF!, 1)</f>
        <v>#REF!</v>
      </c>
      <c r="O116" t="e">
        <f t="shared" ref="O116:O121" si="37">ROUND(N116*I116, 2)</f>
        <v>#REF!</v>
      </c>
      <c r="P116" t="e">
        <f>#REF!</f>
        <v>#REF!</v>
      </c>
      <c r="R116" t="e">
        <f t="shared" si="34"/>
        <v>#REF!</v>
      </c>
      <c r="S116" t="e">
        <f>#REF!*IF(#REF!&lt;&gt; 0,#REF!, 1)</f>
        <v>#REF!</v>
      </c>
      <c r="T116" t="e">
        <f t="shared" si="35"/>
        <v>#REF!</v>
      </c>
      <c r="U116">
        <v>3</v>
      </c>
      <c r="Z116" t="e">
        <f>#REF!</f>
        <v>#REF!</v>
      </c>
      <c r="AA116">
        <v>-27196338</v>
      </c>
      <c r="AB116">
        <v>-1968080341</v>
      </c>
    </row>
    <row r="117" spans="1:28" x14ac:dyDescent="0.2">
      <c r="A117" t="e">
        <f>#REF!</f>
        <v>#REF!</v>
      </c>
      <c r="B117">
        <v>98</v>
      </c>
      <c r="C117">
        <v>3</v>
      </c>
      <c r="D117" t="e">
        <f>#REF!</f>
        <v>#REF!</v>
      </c>
      <c r="E117" t="e">
        <f>#REF!</f>
        <v>#REF!</v>
      </c>
      <c r="F117" t="e">
        <f>#REF!</f>
        <v>#REF!</v>
      </c>
      <c r="G117" t="e">
        <f>#REF!</f>
        <v>#REF!</v>
      </c>
      <c r="H117" t="e">
        <f>#REF!</f>
        <v>#REF!</v>
      </c>
      <c r="I117" t="e">
        <f>#REF!</f>
        <v>#REF!</v>
      </c>
      <c r="J117">
        <v>1</v>
      </c>
      <c r="K117" t="e">
        <f>#REF!</f>
        <v>#REF!</v>
      </c>
      <c r="M117" t="e">
        <f t="shared" si="36"/>
        <v>#REF!</v>
      </c>
      <c r="N117" t="e">
        <f>#REF!*IF(#REF!&lt;&gt; 0,#REF!, 1)</f>
        <v>#REF!</v>
      </c>
      <c r="O117" t="e">
        <f t="shared" si="37"/>
        <v>#REF!</v>
      </c>
      <c r="P117" t="e">
        <f>#REF!</f>
        <v>#REF!</v>
      </c>
      <c r="R117" t="e">
        <f t="shared" si="34"/>
        <v>#REF!</v>
      </c>
      <c r="S117" t="e">
        <f>#REF!*IF(#REF!&lt;&gt; 0,#REF!, 1)</f>
        <v>#REF!</v>
      </c>
      <c r="T117" t="e">
        <f t="shared" si="35"/>
        <v>#REF!</v>
      </c>
      <c r="U117">
        <v>3</v>
      </c>
      <c r="Z117" t="e">
        <f>#REF!</f>
        <v>#REF!</v>
      </c>
      <c r="AA117">
        <v>-1451356222</v>
      </c>
      <c r="AB117">
        <v>-331342284</v>
      </c>
    </row>
    <row r="118" spans="1:28" x14ac:dyDescent="0.2">
      <c r="A118" t="e">
        <f>#REF!</f>
        <v>#REF!</v>
      </c>
      <c r="B118">
        <v>99</v>
      </c>
      <c r="C118">
        <v>3</v>
      </c>
      <c r="D118" t="e">
        <f>#REF!</f>
        <v>#REF!</v>
      </c>
      <c r="E118" t="e">
        <f>#REF!</f>
        <v>#REF!</v>
      </c>
      <c r="F118" t="e">
        <f>#REF!</f>
        <v>#REF!</v>
      </c>
      <c r="G118" t="e">
        <f>#REF!</f>
        <v>#REF!</v>
      </c>
      <c r="H118" t="e">
        <f>#REF!</f>
        <v>#REF!</v>
      </c>
      <c r="I118" t="e">
        <f>#REF!</f>
        <v>#REF!</v>
      </c>
      <c r="J118">
        <v>1</v>
      </c>
      <c r="K118" t="e">
        <f>#REF!</f>
        <v>#REF!</v>
      </c>
      <c r="M118" t="e">
        <f t="shared" si="36"/>
        <v>#REF!</v>
      </c>
      <c r="N118" t="e">
        <f>#REF!*IF(#REF!&lt;&gt; 0,#REF!, 1)</f>
        <v>#REF!</v>
      </c>
      <c r="O118" t="e">
        <f t="shared" si="37"/>
        <v>#REF!</v>
      </c>
      <c r="P118" t="e">
        <f>#REF!</f>
        <v>#REF!</v>
      </c>
      <c r="R118" t="e">
        <f t="shared" si="34"/>
        <v>#REF!</v>
      </c>
      <c r="S118" t="e">
        <f>#REF!*IF(#REF!&lt;&gt; 0,#REF!, 1)</f>
        <v>#REF!</v>
      </c>
      <c r="T118" t="e">
        <f t="shared" si="35"/>
        <v>#REF!</v>
      </c>
      <c r="U118">
        <v>3</v>
      </c>
      <c r="Z118" t="e">
        <f>#REF!</f>
        <v>#REF!</v>
      </c>
      <c r="AA118">
        <v>-1129564737</v>
      </c>
      <c r="AB118">
        <v>972415033</v>
      </c>
    </row>
    <row r="119" spans="1:28" x14ac:dyDescent="0.2">
      <c r="A119" t="e">
        <f>#REF!</f>
        <v>#REF!</v>
      </c>
      <c r="B119">
        <v>100</v>
      </c>
      <c r="C119">
        <v>3</v>
      </c>
      <c r="D119" t="e">
        <f>#REF!</f>
        <v>#REF!</v>
      </c>
      <c r="E119" t="e">
        <f>#REF!</f>
        <v>#REF!</v>
      </c>
      <c r="F119" t="e">
        <f>#REF!</f>
        <v>#REF!</v>
      </c>
      <c r="G119" t="e">
        <f>#REF!</f>
        <v>#REF!</v>
      </c>
      <c r="H119" t="e">
        <f>#REF!</f>
        <v>#REF!</v>
      </c>
      <c r="I119" t="e">
        <f>#REF!</f>
        <v>#REF!</v>
      </c>
      <c r="J119">
        <v>1</v>
      </c>
      <c r="K119" t="e">
        <f>#REF!</f>
        <v>#REF!</v>
      </c>
      <c r="M119" t="e">
        <f t="shared" si="36"/>
        <v>#REF!</v>
      </c>
      <c r="N119" t="e">
        <f>#REF!*IF(#REF!&lt;&gt; 0,#REF!, 1)</f>
        <v>#REF!</v>
      </c>
      <c r="O119" t="e">
        <f t="shared" si="37"/>
        <v>#REF!</v>
      </c>
      <c r="P119" t="e">
        <f>#REF!</f>
        <v>#REF!</v>
      </c>
      <c r="R119" t="e">
        <f t="shared" si="34"/>
        <v>#REF!</v>
      </c>
      <c r="S119" t="e">
        <f>#REF!*IF(#REF!&lt;&gt; 0,#REF!, 1)</f>
        <v>#REF!</v>
      </c>
      <c r="T119" t="e">
        <f t="shared" si="35"/>
        <v>#REF!</v>
      </c>
      <c r="U119">
        <v>3</v>
      </c>
      <c r="Z119" t="e">
        <f>#REF!</f>
        <v>#REF!</v>
      </c>
      <c r="AA119">
        <v>-993640540</v>
      </c>
      <c r="AB119">
        <v>-2630938</v>
      </c>
    </row>
    <row r="120" spans="1:28" x14ac:dyDescent="0.2">
      <c r="A120" t="e">
        <f>#REF!</f>
        <v>#REF!</v>
      </c>
      <c r="B120">
        <v>101</v>
      </c>
      <c r="C120">
        <v>3</v>
      </c>
      <c r="D120" t="e">
        <f>#REF!</f>
        <v>#REF!</v>
      </c>
      <c r="E120" t="e">
        <f>#REF!</f>
        <v>#REF!</v>
      </c>
      <c r="F120" t="e">
        <f>#REF!</f>
        <v>#REF!</v>
      </c>
      <c r="G120" t="e">
        <f>#REF!</f>
        <v>#REF!</v>
      </c>
      <c r="H120" t="e">
        <f>#REF!</f>
        <v>#REF!</v>
      </c>
      <c r="I120" t="e">
        <f>#REF!</f>
        <v>#REF!</v>
      </c>
      <c r="J120">
        <v>1</v>
      </c>
      <c r="K120" t="e">
        <f>#REF!</f>
        <v>#REF!</v>
      </c>
      <c r="M120" t="e">
        <f t="shared" si="36"/>
        <v>#REF!</v>
      </c>
      <c r="N120" t="e">
        <f>#REF!*IF(#REF!&lt;&gt; 0,#REF!, 1)</f>
        <v>#REF!</v>
      </c>
      <c r="O120" t="e">
        <f t="shared" si="37"/>
        <v>#REF!</v>
      </c>
      <c r="P120" t="e">
        <f>#REF!</f>
        <v>#REF!</v>
      </c>
      <c r="R120" t="e">
        <f t="shared" si="34"/>
        <v>#REF!</v>
      </c>
      <c r="S120" t="e">
        <f>#REF!*IF(#REF!&lt;&gt; 0,#REF!, 1)</f>
        <v>#REF!</v>
      </c>
      <c r="T120" t="e">
        <f t="shared" si="35"/>
        <v>#REF!</v>
      </c>
      <c r="U120">
        <v>3</v>
      </c>
      <c r="Z120" t="e">
        <f>#REF!</f>
        <v>#REF!</v>
      </c>
      <c r="AA120">
        <v>-627014304</v>
      </c>
      <c r="AB120">
        <v>96799895</v>
      </c>
    </row>
    <row r="121" spans="1:28" x14ac:dyDescent="0.2">
      <c r="A121" t="e">
        <f>#REF!</f>
        <v>#REF!</v>
      </c>
      <c r="B121">
        <v>102</v>
      </c>
      <c r="C121">
        <v>3</v>
      </c>
      <c r="D121" t="e">
        <f>#REF!</f>
        <v>#REF!</v>
      </c>
      <c r="E121" t="e">
        <f>#REF!</f>
        <v>#REF!</v>
      </c>
      <c r="F121" t="e">
        <f>#REF!</f>
        <v>#REF!</v>
      </c>
      <c r="G121" t="e">
        <f>#REF!</f>
        <v>#REF!</v>
      </c>
      <c r="H121" t="e">
        <f>#REF!</f>
        <v>#REF!</v>
      </c>
      <c r="I121" t="e">
        <f>#REF!</f>
        <v>#REF!</v>
      </c>
      <c r="J121">
        <v>1</v>
      </c>
      <c r="K121" t="e">
        <f>#REF!</f>
        <v>#REF!</v>
      </c>
      <c r="M121" t="e">
        <f t="shared" si="36"/>
        <v>#REF!</v>
      </c>
      <c r="N121" t="e">
        <f>#REF!*IF(#REF!&lt;&gt; 0,#REF!, 1)</f>
        <v>#REF!</v>
      </c>
      <c r="O121" t="e">
        <f t="shared" si="37"/>
        <v>#REF!</v>
      </c>
      <c r="P121" t="e">
        <f>#REF!</f>
        <v>#REF!</v>
      </c>
      <c r="R121" t="e">
        <f t="shared" si="34"/>
        <v>#REF!</v>
      </c>
      <c r="S121" t="e">
        <f>#REF!*IF(#REF!&lt;&gt; 0,#REF!, 1)</f>
        <v>#REF!</v>
      </c>
      <c r="T121" t="e">
        <f t="shared" si="35"/>
        <v>#REF!</v>
      </c>
      <c r="U121">
        <v>3</v>
      </c>
      <c r="Z121" t="e">
        <f>#REF!</f>
        <v>#REF!</v>
      </c>
      <c r="AA121">
        <v>-1201677859</v>
      </c>
      <c r="AB121">
        <v>1771541720</v>
      </c>
    </row>
    <row r="122" spans="1:28" x14ac:dyDescent="0.2">
      <c r="A122" t="e">
        <f>#REF!</f>
        <v>#REF!</v>
      </c>
      <c r="B122">
        <v>103</v>
      </c>
      <c r="C122">
        <v>3</v>
      </c>
      <c r="D122" t="e">
        <f>#REF!</f>
        <v>#REF!</v>
      </c>
      <c r="E122" t="e">
        <f>#REF!</f>
        <v>#REF!</v>
      </c>
      <c r="F122" t="e">
        <f>#REF!</f>
        <v>#REF!</v>
      </c>
      <c r="G122" t="e">
        <f>#REF!</f>
        <v>#REF!</v>
      </c>
      <c r="H122" t="e">
        <f>#REF!</f>
        <v>#REF!</v>
      </c>
      <c r="I122" t="e">
        <f>#REF!</f>
        <v>#REF!</v>
      </c>
      <c r="J122">
        <v>1</v>
      </c>
      <c r="K122" t="e">
        <f>ROUND(#REF!/IF(#REF!&lt;&gt; 0,#REF!, 1),2)</f>
        <v>#REF!</v>
      </c>
      <c r="M122" t="e">
        <f>ROUND(#REF!/IF(#REF!&lt;&gt; 0,#REF!, 1),2)</f>
        <v>#REF!</v>
      </c>
      <c r="N122" t="e">
        <f>#REF!</f>
        <v>#REF!</v>
      </c>
      <c r="O122" t="e">
        <f>#REF!</f>
        <v>#REF!</v>
      </c>
      <c r="P122" t="e">
        <f>#REF!</f>
        <v>#REF!</v>
      </c>
      <c r="R122" t="e">
        <f t="shared" si="34"/>
        <v>#REF!</v>
      </c>
      <c r="S122" t="e">
        <f>#REF!*IF(#REF!&lt;&gt; 0,#REF!, 1)</f>
        <v>#REF!</v>
      </c>
      <c r="T122" t="e">
        <f t="shared" si="35"/>
        <v>#REF!</v>
      </c>
      <c r="U122">
        <v>3</v>
      </c>
      <c r="Z122" t="e">
        <f>#REF!</f>
        <v>#REF!</v>
      </c>
      <c r="AA122">
        <v>-81037273</v>
      </c>
      <c r="AB122">
        <v>-81037273</v>
      </c>
    </row>
    <row r="123" spans="1:28" x14ac:dyDescent="0.2">
      <c r="A123" t="e">
        <f>#REF!</f>
        <v>#REF!</v>
      </c>
      <c r="B123">
        <v>104</v>
      </c>
      <c r="C123">
        <v>3</v>
      </c>
      <c r="D123" t="e">
        <f>#REF!</f>
        <v>#REF!</v>
      </c>
      <c r="E123" t="e">
        <f>#REF!</f>
        <v>#REF!</v>
      </c>
      <c r="F123" t="e">
        <f>#REF!</f>
        <v>#REF!</v>
      </c>
      <c r="G123" t="e">
        <f>#REF!</f>
        <v>#REF!</v>
      </c>
      <c r="H123" t="e">
        <f>#REF!</f>
        <v>#REF!</v>
      </c>
      <c r="I123" t="e">
        <f>#REF!</f>
        <v>#REF!</v>
      </c>
      <c r="J123">
        <v>1</v>
      </c>
      <c r="K123" t="e">
        <f>#REF!</f>
        <v>#REF!</v>
      </c>
      <c r="M123" t="e">
        <f>ROUND(K123*I123, 2)</f>
        <v>#REF!</v>
      </c>
      <c r="N123" t="e">
        <f>#REF!*IF(#REF!&lt;&gt; 0,#REF!, 1)</f>
        <v>#REF!</v>
      </c>
      <c r="O123" t="e">
        <f>ROUND(N123*I123, 2)</f>
        <v>#REF!</v>
      </c>
      <c r="P123" t="e">
        <f>#REF!</f>
        <v>#REF!</v>
      </c>
      <c r="R123" t="e">
        <f t="shared" si="34"/>
        <v>#REF!</v>
      </c>
      <c r="S123" t="e">
        <f>#REF!*IF(#REF!&lt;&gt; 0,#REF!, 1)</f>
        <v>#REF!</v>
      </c>
      <c r="T123" t="e">
        <f t="shared" si="35"/>
        <v>#REF!</v>
      </c>
      <c r="U123">
        <v>3</v>
      </c>
      <c r="Z123" t="e">
        <f>#REF!</f>
        <v>#REF!</v>
      </c>
      <c r="AA123">
        <v>-1965352490</v>
      </c>
      <c r="AB123">
        <v>1933169962</v>
      </c>
    </row>
    <row r="124" spans="1:28" x14ac:dyDescent="0.2">
      <c r="A124" t="e">
        <f>#REF!</f>
        <v>#REF!</v>
      </c>
      <c r="B124">
        <v>105</v>
      </c>
      <c r="C124">
        <v>3</v>
      </c>
      <c r="D124" t="e">
        <f>#REF!</f>
        <v>#REF!</v>
      </c>
      <c r="E124" t="e">
        <f>#REF!</f>
        <v>#REF!</v>
      </c>
      <c r="F124" t="e">
        <f>#REF!</f>
        <v>#REF!</v>
      </c>
      <c r="G124" t="e">
        <f>#REF!</f>
        <v>#REF!</v>
      </c>
      <c r="H124" t="e">
        <f>#REF!</f>
        <v>#REF!</v>
      </c>
      <c r="I124" t="e">
        <f>#REF!</f>
        <v>#REF!</v>
      </c>
      <c r="J124">
        <v>1</v>
      </c>
      <c r="K124" t="e">
        <f>#REF!</f>
        <v>#REF!</v>
      </c>
      <c r="M124" t="e">
        <f>ROUND(K124*I124, 2)</f>
        <v>#REF!</v>
      </c>
      <c r="N124" t="e">
        <f>#REF!*IF(#REF!&lt;&gt; 0,#REF!, 1)</f>
        <v>#REF!</v>
      </c>
      <c r="O124" t="e">
        <f>ROUND(N124*I124, 2)</f>
        <v>#REF!</v>
      </c>
      <c r="P124" t="e">
        <f>#REF!</f>
        <v>#REF!</v>
      </c>
      <c r="R124" t="e">
        <f t="shared" si="34"/>
        <v>#REF!</v>
      </c>
      <c r="S124" t="e">
        <f>#REF!*IF(#REF!&lt;&gt; 0,#REF!, 1)</f>
        <v>#REF!</v>
      </c>
      <c r="T124" t="e">
        <f t="shared" si="35"/>
        <v>#REF!</v>
      </c>
      <c r="U124">
        <v>3</v>
      </c>
      <c r="Z124" t="e">
        <f>#REF!</f>
        <v>#REF!</v>
      </c>
      <c r="AA124">
        <v>-384797166</v>
      </c>
      <c r="AB124">
        <v>-1421633529</v>
      </c>
    </row>
    <row r="125" spans="1:28" x14ac:dyDescent="0.2">
      <c r="A125" t="e">
        <f>#REF!</f>
        <v>#REF!</v>
      </c>
      <c r="B125">
        <v>106</v>
      </c>
      <c r="C125">
        <v>3</v>
      </c>
      <c r="D125" t="e">
        <f>#REF!</f>
        <v>#REF!</v>
      </c>
      <c r="E125" t="e">
        <f>#REF!</f>
        <v>#REF!</v>
      </c>
      <c r="F125" t="e">
        <f>#REF!</f>
        <v>#REF!</v>
      </c>
      <c r="G125" t="e">
        <f>#REF!</f>
        <v>#REF!</v>
      </c>
      <c r="H125" t="e">
        <f>#REF!</f>
        <v>#REF!</v>
      </c>
      <c r="I125" t="e">
        <f>#REF!</f>
        <v>#REF!</v>
      </c>
      <c r="J125">
        <v>1</v>
      </c>
      <c r="K125" t="e">
        <f>#REF!</f>
        <v>#REF!</v>
      </c>
      <c r="M125" t="e">
        <f>ROUND(K125*I125, 2)</f>
        <v>#REF!</v>
      </c>
      <c r="N125" t="e">
        <f>#REF!*IF(#REF!&lt;&gt; 0,#REF!, 1)</f>
        <v>#REF!</v>
      </c>
      <c r="O125" t="e">
        <f>ROUND(N125*I125, 2)</f>
        <v>#REF!</v>
      </c>
      <c r="P125" t="e">
        <f>#REF!</f>
        <v>#REF!</v>
      </c>
      <c r="R125" t="e">
        <f t="shared" si="34"/>
        <v>#REF!</v>
      </c>
      <c r="S125" t="e">
        <f>#REF!*IF(#REF!&lt;&gt; 0,#REF!, 1)</f>
        <v>#REF!</v>
      </c>
      <c r="T125" t="e">
        <f t="shared" si="35"/>
        <v>#REF!</v>
      </c>
      <c r="U125">
        <v>3</v>
      </c>
      <c r="Z125" t="e">
        <f>#REF!</f>
        <v>#REF!</v>
      </c>
      <c r="AA125">
        <v>-1124002468</v>
      </c>
      <c r="AB125">
        <v>-1331236112</v>
      </c>
    </row>
    <row r="126" spans="1:28" x14ac:dyDescent="0.2">
      <c r="A126" t="e">
        <f>#REF!</f>
        <v>#REF!</v>
      </c>
      <c r="B126">
        <v>107</v>
      </c>
      <c r="C126">
        <v>3</v>
      </c>
      <c r="D126" t="e">
        <f>#REF!</f>
        <v>#REF!</v>
      </c>
      <c r="E126" t="e">
        <f>#REF!</f>
        <v>#REF!</v>
      </c>
      <c r="F126" t="e">
        <f>#REF!</f>
        <v>#REF!</v>
      </c>
      <c r="G126" t="e">
        <f>#REF!</f>
        <v>#REF!</v>
      </c>
      <c r="H126" t="e">
        <f>#REF!</f>
        <v>#REF!</v>
      </c>
      <c r="I126" t="e">
        <f>#REF!</f>
        <v>#REF!</v>
      </c>
      <c r="J126">
        <v>1</v>
      </c>
      <c r="K126" t="e">
        <f>#REF!</f>
        <v>#REF!</v>
      </c>
      <c r="M126" t="e">
        <f>ROUND(K126*I126, 2)</f>
        <v>#REF!</v>
      </c>
      <c r="N126" t="e">
        <f>#REF!*IF(#REF!&lt;&gt; 0,#REF!, 1)</f>
        <v>#REF!</v>
      </c>
      <c r="O126" t="e">
        <f>ROUND(N126*I126, 2)</f>
        <v>#REF!</v>
      </c>
      <c r="P126" t="e">
        <f>#REF!</f>
        <v>#REF!</v>
      </c>
      <c r="R126" t="e">
        <f t="shared" si="34"/>
        <v>#REF!</v>
      </c>
      <c r="S126" t="e">
        <f>#REF!*IF(#REF!&lt;&gt; 0,#REF!, 1)</f>
        <v>#REF!</v>
      </c>
      <c r="T126" t="e">
        <f t="shared" si="35"/>
        <v>#REF!</v>
      </c>
      <c r="U126">
        <v>3</v>
      </c>
      <c r="Z126" t="e">
        <f>#REF!</f>
        <v>#REF!</v>
      </c>
      <c r="AA126">
        <v>163902602</v>
      </c>
      <c r="AB126">
        <v>808620301</v>
      </c>
    </row>
    <row r="127" spans="1:28" x14ac:dyDescent="0.2">
      <c r="A127" t="e">
        <f>#REF!</f>
        <v>#REF!</v>
      </c>
      <c r="B127">
        <v>108</v>
      </c>
      <c r="C127">
        <v>3</v>
      </c>
      <c r="D127" t="e">
        <f>#REF!</f>
        <v>#REF!</v>
      </c>
      <c r="E127" t="e">
        <f>#REF!</f>
        <v>#REF!</v>
      </c>
      <c r="F127" t="e">
        <f>#REF!</f>
        <v>#REF!</v>
      </c>
      <c r="G127" t="e">
        <f>#REF!</f>
        <v>#REF!</v>
      </c>
      <c r="H127" t="e">
        <f>#REF!</f>
        <v>#REF!</v>
      </c>
      <c r="I127" t="e">
        <f>#REF!</f>
        <v>#REF!</v>
      </c>
      <c r="J127">
        <v>1</v>
      </c>
      <c r="K127" t="e">
        <f>#REF!</f>
        <v>#REF!</v>
      </c>
      <c r="M127" t="e">
        <f>ROUND(K127*I127, 2)</f>
        <v>#REF!</v>
      </c>
      <c r="N127" t="e">
        <f>#REF!*IF(#REF!&lt;&gt; 0,#REF!, 1)</f>
        <v>#REF!</v>
      </c>
      <c r="O127" t="e">
        <f>ROUND(N127*I127, 2)</f>
        <v>#REF!</v>
      </c>
      <c r="P127" t="e">
        <f>#REF!</f>
        <v>#REF!</v>
      </c>
      <c r="R127" t="e">
        <f t="shared" si="34"/>
        <v>#REF!</v>
      </c>
      <c r="S127" t="e">
        <f>#REF!*IF(#REF!&lt;&gt; 0,#REF!, 1)</f>
        <v>#REF!</v>
      </c>
      <c r="T127" t="e">
        <f t="shared" si="35"/>
        <v>#REF!</v>
      </c>
      <c r="U127">
        <v>3</v>
      </c>
      <c r="Z127" t="e">
        <f>#REF!</f>
        <v>#REF!</v>
      </c>
      <c r="AA127">
        <v>360510762</v>
      </c>
      <c r="AB127">
        <v>1618270682</v>
      </c>
    </row>
    <row r="128" spans="1:28" x14ac:dyDescent="0.2">
      <c r="A128">
        <v>20</v>
      </c>
      <c r="B128">
        <v>164</v>
      </c>
      <c r="C128">
        <v>3</v>
      </c>
      <c r="D128">
        <v>0</v>
      </c>
      <c r="E128" t="e">
        <f>#REF!</f>
        <v>#REF!</v>
      </c>
      <c r="F128" t="e">
        <f>#REF!</f>
        <v>#REF!</v>
      </c>
      <c r="G128" t="e">
        <f>#REF!</f>
        <v>#REF!</v>
      </c>
      <c r="H128" t="e">
        <f>#REF!</f>
        <v>#REF!</v>
      </c>
      <c r="I128" t="e">
        <f>#REF!*#REF!</f>
        <v>#REF!</v>
      </c>
      <c r="J128" t="e">
        <f>#REF!</f>
        <v>#REF!</v>
      </c>
      <c r="K128" t="e">
        <f>#REF!</f>
        <v>#REF!</v>
      </c>
      <c r="M128" t="e">
        <f t="shared" ref="M128:M133" si="38">ROUND(I128*K128, 2)</f>
        <v>#REF!</v>
      </c>
      <c r="N128" t="e">
        <f>#REF!</f>
        <v>#REF!</v>
      </c>
      <c r="O128" t="e">
        <f t="shared" ref="O128:O133" si="39">ROUND(I128*N128, 2)</f>
        <v>#REF!</v>
      </c>
      <c r="P128" t="e">
        <f>#REF!</f>
        <v>#REF!</v>
      </c>
      <c r="R128" t="e">
        <f t="shared" ref="R128:R133" si="40">ROUND(I128*P128, 2)</f>
        <v>#REF!</v>
      </c>
      <c r="S128" t="e">
        <f>#REF!</f>
        <v>#REF!</v>
      </c>
      <c r="T128" t="e">
        <f t="shared" ref="T128:T133" si="41">ROUND(I128*S128, 2)</f>
        <v>#REF!</v>
      </c>
      <c r="U128">
        <v>3</v>
      </c>
      <c r="Z128" t="e">
        <f>#REF!</f>
        <v>#REF!</v>
      </c>
      <c r="AA128">
        <v>-1149422595</v>
      </c>
      <c r="AB128">
        <v>774469134</v>
      </c>
    </row>
    <row r="129" spans="1:28" x14ac:dyDescent="0.2">
      <c r="A129">
        <v>20</v>
      </c>
      <c r="B129">
        <v>163</v>
      </c>
      <c r="C129">
        <v>3</v>
      </c>
      <c r="D129">
        <v>0</v>
      </c>
      <c r="E129" t="e">
        <f>#REF!</f>
        <v>#REF!</v>
      </c>
      <c r="F129" t="e">
        <f>#REF!</f>
        <v>#REF!</v>
      </c>
      <c r="G129" t="e">
        <f>#REF!</f>
        <v>#REF!</v>
      </c>
      <c r="H129" t="e">
        <f>#REF!</f>
        <v>#REF!</v>
      </c>
      <c r="I129" t="e">
        <f>#REF!*#REF!</f>
        <v>#REF!</v>
      </c>
      <c r="J129" t="e">
        <f>#REF!</f>
        <v>#REF!</v>
      </c>
      <c r="K129" t="e">
        <f>#REF!</f>
        <v>#REF!</v>
      </c>
      <c r="M129" t="e">
        <f t="shared" si="38"/>
        <v>#REF!</v>
      </c>
      <c r="N129" t="e">
        <f>#REF!</f>
        <v>#REF!</v>
      </c>
      <c r="O129" t="e">
        <f t="shared" si="39"/>
        <v>#REF!</v>
      </c>
      <c r="P129" t="e">
        <f>#REF!</f>
        <v>#REF!</v>
      </c>
      <c r="R129" t="e">
        <f t="shared" si="40"/>
        <v>#REF!</v>
      </c>
      <c r="S129" t="e">
        <f>#REF!</f>
        <v>#REF!</v>
      </c>
      <c r="T129" t="e">
        <f t="shared" si="41"/>
        <v>#REF!</v>
      </c>
      <c r="U129">
        <v>3</v>
      </c>
      <c r="Z129" t="e">
        <f>#REF!</f>
        <v>#REF!</v>
      </c>
      <c r="AA129">
        <v>1746274446</v>
      </c>
      <c r="AB129">
        <v>132818257</v>
      </c>
    </row>
    <row r="130" spans="1:28" x14ac:dyDescent="0.2">
      <c r="A130">
        <v>20</v>
      </c>
      <c r="B130">
        <v>162</v>
      </c>
      <c r="C130">
        <v>3</v>
      </c>
      <c r="D130">
        <v>0</v>
      </c>
      <c r="E130" t="e">
        <f>#REF!</f>
        <v>#REF!</v>
      </c>
      <c r="F130" t="e">
        <f>#REF!</f>
        <v>#REF!</v>
      </c>
      <c r="G130" t="e">
        <f>#REF!</f>
        <v>#REF!</v>
      </c>
      <c r="H130" t="e">
        <f>#REF!</f>
        <v>#REF!</v>
      </c>
      <c r="I130" t="e">
        <f>#REF!*#REF!</f>
        <v>#REF!</v>
      </c>
      <c r="J130" t="e">
        <f>#REF!</f>
        <v>#REF!</v>
      </c>
      <c r="K130" t="e">
        <f>#REF!</f>
        <v>#REF!</v>
      </c>
      <c r="M130" t="e">
        <f t="shared" si="38"/>
        <v>#REF!</v>
      </c>
      <c r="N130" t="e">
        <f>#REF!</f>
        <v>#REF!</v>
      </c>
      <c r="O130" t="e">
        <f t="shared" si="39"/>
        <v>#REF!</v>
      </c>
      <c r="P130" t="e">
        <f>#REF!</f>
        <v>#REF!</v>
      </c>
      <c r="R130" t="e">
        <f t="shared" si="40"/>
        <v>#REF!</v>
      </c>
      <c r="S130" t="e">
        <f>#REF!</f>
        <v>#REF!</v>
      </c>
      <c r="T130" t="e">
        <f t="shared" si="41"/>
        <v>#REF!</v>
      </c>
      <c r="U130">
        <v>3</v>
      </c>
      <c r="Z130" t="e">
        <f>#REF!</f>
        <v>#REF!</v>
      </c>
      <c r="AA130">
        <v>-2103548888</v>
      </c>
      <c r="AB130">
        <v>-1253821765</v>
      </c>
    </row>
    <row r="131" spans="1:28" x14ac:dyDescent="0.2">
      <c r="A131">
        <v>20</v>
      </c>
      <c r="B131">
        <v>161</v>
      </c>
      <c r="C131">
        <v>3</v>
      </c>
      <c r="D131">
        <v>0</v>
      </c>
      <c r="E131" t="e">
        <f>#REF!</f>
        <v>#REF!</v>
      </c>
      <c r="F131" t="e">
        <f>#REF!</f>
        <v>#REF!</v>
      </c>
      <c r="G131" t="e">
        <f>#REF!</f>
        <v>#REF!</v>
      </c>
      <c r="H131" t="e">
        <f>#REF!</f>
        <v>#REF!</v>
      </c>
      <c r="I131" t="e">
        <f>#REF!*#REF!</f>
        <v>#REF!</v>
      </c>
      <c r="J131" t="e">
        <f>#REF!</f>
        <v>#REF!</v>
      </c>
      <c r="K131" t="e">
        <f>#REF!</f>
        <v>#REF!</v>
      </c>
      <c r="M131" t="e">
        <f t="shared" si="38"/>
        <v>#REF!</v>
      </c>
      <c r="N131" t="e">
        <f>#REF!</f>
        <v>#REF!</v>
      </c>
      <c r="O131" t="e">
        <f t="shared" si="39"/>
        <v>#REF!</v>
      </c>
      <c r="P131" t="e">
        <f>#REF!</f>
        <v>#REF!</v>
      </c>
      <c r="R131" t="e">
        <f t="shared" si="40"/>
        <v>#REF!</v>
      </c>
      <c r="S131" t="e">
        <f>#REF!</f>
        <v>#REF!</v>
      </c>
      <c r="T131" t="e">
        <f t="shared" si="41"/>
        <v>#REF!</v>
      </c>
      <c r="U131">
        <v>3</v>
      </c>
      <c r="Z131" t="e">
        <f>#REF!</f>
        <v>#REF!</v>
      </c>
      <c r="AA131">
        <v>386889616</v>
      </c>
      <c r="AB131">
        <v>-1663962956</v>
      </c>
    </row>
    <row r="132" spans="1:28" x14ac:dyDescent="0.2">
      <c r="A132">
        <v>20</v>
      </c>
      <c r="B132">
        <v>160</v>
      </c>
      <c r="C132">
        <v>3</v>
      </c>
      <c r="D132">
        <v>0</v>
      </c>
      <c r="E132" t="e">
        <f>#REF!</f>
        <v>#REF!</v>
      </c>
      <c r="F132" t="e">
        <f>#REF!</f>
        <v>#REF!</v>
      </c>
      <c r="G132" t="e">
        <f>#REF!</f>
        <v>#REF!</v>
      </c>
      <c r="H132" t="e">
        <f>#REF!</f>
        <v>#REF!</v>
      </c>
      <c r="I132" t="e">
        <f>#REF!*#REF!</f>
        <v>#REF!</v>
      </c>
      <c r="J132" t="e">
        <f>#REF!</f>
        <v>#REF!</v>
      </c>
      <c r="K132" t="e">
        <f>#REF!</f>
        <v>#REF!</v>
      </c>
      <c r="M132" t="e">
        <f t="shared" si="38"/>
        <v>#REF!</v>
      </c>
      <c r="N132" t="e">
        <f>#REF!</f>
        <v>#REF!</v>
      </c>
      <c r="O132" t="e">
        <f t="shared" si="39"/>
        <v>#REF!</v>
      </c>
      <c r="P132" t="e">
        <f>#REF!</f>
        <v>#REF!</v>
      </c>
      <c r="R132" t="e">
        <f t="shared" si="40"/>
        <v>#REF!</v>
      </c>
      <c r="S132" t="e">
        <f>#REF!</f>
        <v>#REF!</v>
      </c>
      <c r="T132" t="e">
        <f t="shared" si="41"/>
        <v>#REF!</v>
      </c>
      <c r="U132">
        <v>3</v>
      </c>
      <c r="Z132" t="e">
        <f>#REF!</f>
        <v>#REF!</v>
      </c>
      <c r="AA132">
        <v>1035058684</v>
      </c>
      <c r="AB132">
        <v>2124723791</v>
      </c>
    </row>
    <row r="133" spans="1:28" x14ac:dyDescent="0.2">
      <c r="A133">
        <v>20</v>
      </c>
      <c r="B133">
        <v>159</v>
      </c>
      <c r="C133">
        <v>3</v>
      </c>
      <c r="D133">
        <v>0</v>
      </c>
      <c r="E133" t="e">
        <f>#REF!</f>
        <v>#REF!</v>
      </c>
      <c r="F133" t="e">
        <f>#REF!</f>
        <v>#REF!</v>
      </c>
      <c r="G133" t="e">
        <f>#REF!</f>
        <v>#REF!</v>
      </c>
      <c r="H133" t="e">
        <f>#REF!</f>
        <v>#REF!</v>
      </c>
      <c r="I133" t="e">
        <f>#REF!*#REF!</f>
        <v>#REF!</v>
      </c>
      <c r="J133" t="e">
        <f>#REF!</f>
        <v>#REF!</v>
      </c>
      <c r="K133" t="e">
        <f>#REF!</f>
        <v>#REF!</v>
      </c>
      <c r="M133" t="e">
        <f t="shared" si="38"/>
        <v>#REF!</v>
      </c>
      <c r="N133" t="e">
        <f>#REF!</f>
        <v>#REF!</v>
      </c>
      <c r="O133" t="e">
        <f t="shared" si="39"/>
        <v>#REF!</v>
      </c>
      <c r="P133" t="e">
        <f>#REF!</f>
        <v>#REF!</v>
      </c>
      <c r="R133" t="e">
        <f t="shared" si="40"/>
        <v>#REF!</v>
      </c>
      <c r="S133" t="e">
        <f>#REF!</f>
        <v>#REF!</v>
      </c>
      <c r="T133" t="e">
        <f t="shared" si="41"/>
        <v>#REF!</v>
      </c>
      <c r="U133">
        <v>3</v>
      </c>
      <c r="Z133" t="e">
        <f>#REF!</f>
        <v>#REF!</v>
      </c>
      <c r="AA133">
        <v>927649045</v>
      </c>
      <c r="AB133">
        <v>1461012242</v>
      </c>
    </row>
    <row r="134" spans="1:28" x14ac:dyDescent="0.2">
      <c r="A134" t="e">
        <f>#REF!</f>
        <v>#REF!</v>
      </c>
      <c r="B134">
        <v>112</v>
      </c>
      <c r="C134">
        <v>3</v>
      </c>
      <c r="D134" t="e">
        <f>#REF!</f>
        <v>#REF!</v>
      </c>
      <c r="E134" t="e">
        <f>#REF!</f>
        <v>#REF!</v>
      </c>
      <c r="F134" t="e">
        <f>#REF!</f>
        <v>#REF!</v>
      </c>
      <c r="G134" t="e">
        <f>#REF!</f>
        <v>#REF!</v>
      </c>
      <c r="H134" t="e">
        <f>#REF!</f>
        <v>#REF!</v>
      </c>
      <c r="I134" t="e">
        <f>#REF!</f>
        <v>#REF!</v>
      </c>
      <c r="J134">
        <v>1</v>
      </c>
      <c r="K134" t="e">
        <f>#REF!</f>
        <v>#REF!</v>
      </c>
      <c r="M134" t="e">
        <f>ROUND(K134*I134, 2)</f>
        <v>#REF!</v>
      </c>
      <c r="N134" t="e">
        <f>#REF!*IF(#REF!&lt;&gt; 0,#REF!, 1)</f>
        <v>#REF!</v>
      </c>
      <c r="O134" t="e">
        <f>ROUND(N134*I134, 2)</f>
        <v>#REF!</v>
      </c>
      <c r="P134" t="e">
        <f>#REF!</f>
        <v>#REF!</v>
      </c>
      <c r="R134" t="e">
        <f>ROUND(P134*I134, 2)</f>
        <v>#REF!</v>
      </c>
      <c r="S134" t="e">
        <f>#REF!*IF(#REF!&lt;&gt; 0,#REF!, 1)</f>
        <v>#REF!</v>
      </c>
      <c r="T134" t="e">
        <f>ROUND(S134*I134, 2)</f>
        <v>#REF!</v>
      </c>
      <c r="U134">
        <v>3</v>
      </c>
      <c r="Z134" t="e">
        <f>#REF!</f>
        <v>#REF!</v>
      </c>
      <c r="AA134">
        <v>-27196338</v>
      </c>
      <c r="AB134">
        <v>-1968080341</v>
      </c>
    </row>
    <row r="135" spans="1:28" x14ac:dyDescent="0.2">
      <c r="A135" t="e">
        <f>#REF!</f>
        <v>#REF!</v>
      </c>
      <c r="B135">
        <v>113</v>
      </c>
      <c r="C135">
        <v>3</v>
      </c>
      <c r="D135" t="e">
        <f>#REF!</f>
        <v>#REF!</v>
      </c>
      <c r="E135" t="e">
        <f>#REF!</f>
        <v>#REF!</v>
      </c>
      <c r="F135" t="e">
        <f>#REF!</f>
        <v>#REF!</v>
      </c>
      <c r="G135" t="e">
        <f>#REF!</f>
        <v>#REF!</v>
      </c>
      <c r="H135" t="e">
        <f>#REF!</f>
        <v>#REF!</v>
      </c>
      <c r="I135" t="e">
        <f>#REF!</f>
        <v>#REF!</v>
      </c>
      <c r="J135">
        <v>1</v>
      </c>
      <c r="K135" t="e">
        <f>#REF!</f>
        <v>#REF!</v>
      </c>
      <c r="M135" t="e">
        <f>ROUND(K135*I135, 2)</f>
        <v>#REF!</v>
      </c>
      <c r="N135" t="e">
        <f>#REF!*IF(#REF!&lt;&gt; 0,#REF!, 1)</f>
        <v>#REF!</v>
      </c>
      <c r="O135" t="e">
        <f>ROUND(N135*I135, 2)</f>
        <v>#REF!</v>
      </c>
      <c r="P135" t="e">
        <f>#REF!</f>
        <v>#REF!</v>
      </c>
      <c r="R135" t="e">
        <f>ROUND(P135*I135, 2)</f>
        <v>#REF!</v>
      </c>
      <c r="S135" t="e">
        <f>#REF!*IF(#REF!&lt;&gt; 0,#REF!, 1)</f>
        <v>#REF!</v>
      </c>
      <c r="T135" t="e">
        <f>ROUND(S135*I135, 2)</f>
        <v>#REF!</v>
      </c>
      <c r="U135">
        <v>3</v>
      </c>
      <c r="Z135" t="e">
        <f>#REF!</f>
        <v>#REF!</v>
      </c>
      <c r="AA135">
        <v>-706290357</v>
      </c>
      <c r="AB135">
        <v>-1963357753</v>
      </c>
    </row>
    <row r="136" spans="1:28" x14ac:dyDescent="0.2">
      <c r="A136" t="e">
        <f>#REF!</f>
        <v>#REF!</v>
      </c>
      <c r="B136">
        <v>114</v>
      </c>
      <c r="C136">
        <v>3</v>
      </c>
      <c r="D136" t="e">
        <f>#REF!</f>
        <v>#REF!</v>
      </c>
      <c r="E136" t="e">
        <f>#REF!</f>
        <v>#REF!</v>
      </c>
      <c r="F136" t="e">
        <f>#REF!</f>
        <v>#REF!</v>
      </c>
      <c r="G136" t="e">
        <f>#REF!</f>
        <v>#REF!</v>
      </c>
      <c r="H136" t="e">
        <f>#REF!</f>
        <v>#REF!</v>
      </c>
      <c r="I136" t="e">
        <f>#REF!</f>
        <v>#REF!</v>
      </c>
      <c r="J136">
        <v>1</v>
      </c>
      <c r="K136" t="e">
        <f>#REF!</f>
        <v>#REF!</v>
      </c>
      <c r="M136" t="e">
        <f>ROUND(K136*I136, 2)</f>
        <v>#REF!</v>
      </c>
      <c r="N136" t="e">
        <f>#REF!*IF(#REF!&lt;&gt; 0,#REF!, 1)</f>
        <v>#REF!</v>
      </c>
      <c r="O136" t="e">
        <f>ROUND(N136*I136, 2)</f>
        <v>#REF!</v>
      </c>
      <c r="P136" t="e">
        <f>#REF!</f>
        <v>#REF!</v>
      </c>
      <c r="R136" t="e">
        <f>ROUND(P136*I136, 2)</f>
        <v>#REF!</v>
      </c>
      <c r="S136" t="e">
        <f>#REF!*IF(#REF!&lt;&gt; 0,#REF!, 1)</f>
        <v>#REF!</v>
      </c>
      <c r="T136" t="e">
        <f>ROUND(S136*I136, 2)</f>
        <v>#REF!</v>
      </c>
      <c r="U136">
        <v>3</v>
      </c>
      <c r="Z136" t="e">
        <f>#REF!</f>
        <v>#REF!</v>
      </c>
      <c r="AA136">
        <v>94995080</v>
      </c>
      <c r="AB136">
        <v>20464526</v>
      </c>
    </row>
    <row r="137" spans="1:28" x14ac:dyDescent="0.2">
      <c r="A137" t="e">
        <f>#REF!</f>
        <v>#REF!</v>
      </c>
      <c r="B137">
        <v>115</v>
      </c>
      <c r="C137">
        <v>3</v>
      </c>
      <c r="D137" t="e">
        <f>#REF!</f>
        <v>#REF!</v>
      </c>
      <c r="E137" t="e">
        <f>#REF!</f>
        <v>#REF!</v>
      </c>
      <c r="F137" t="e">
        <f>#REF!</f>
        <v>#REF!</v>
      </c>
      <c r="G137" t="e">
        <f>#REF!</f>
        <v>#REF!</v>
      </c>
      <c r="H137" t="e">
        <f>#REF!</f>
        <v>#REF!</v>
      </c>
      <c r="I137" t="e">
        <f>#REF!</f>
        <v>#REF!</v>
      </c>
      <c r="J137">
        <v>1</v>
      </c>
      <c r="K137" t="e">
        <f>#REF!</f>
        <v>#REF!</v>
      </c>
      <c r="M137" t="e">
        <f>ROUND(K137*I137, 2)</f>
        <v>#REF!</v>
      </c>
      <c r="N137" t="e">
        <f>#REF!*IF(#REF!&lt;&gt; 0,#REF!, 1)</f>
        <v>#REF!</v>
      </c>
      <c r="O137" t="e">
        <f>ROUND(N137*I137, 2)</f>
        <v>#REF!</v>
      </c>
      <c r="P137" t="e">
        <f>#REF!</f>
        <v>#REF!</v>
      </c>
      <c r="R137" t="e">
        <f>ROUND(P137*I137, 2)</f>
        <v>#REF!</v>
      </c>
      <c r="S137" t="e">
        <f>#REF!*IF(#REF!&lt;&gt; 0,#REF!, 1)</f>
        <v>#REF!</v>
      </c>
      <c r="T137" t="e">
        <f>ROUND(S137*I137, 2)</f>
        <v>#REF!</v>
      </c>
      <c r="U137">
        <v>3</v>
      </c>
      <c r="Z137" t="e">
        <f>#REF!</f>
        <v>#REF!</v>
      </c>
      <c r="AA137">
        <v>-1873248846</v>
      </c>
      <c r="AB137">
        <v>-18341431</v>
      </c>
    </row>
    <row r="138" spans="1:28" x14ac:dyDescent="0.2">
      <c r="A138">
        <v>20</v>
      </c>
      <c r="B138">
        <v>166</v>
      </c>
      <c r="C138">
        <v>3</v>
      </c>
      <c r="D138">
        <v>0</v>
      </c>
      <c r="E138" t="e">
        <f>#REF!</f>
        <v>#REF!</v>
      </c>
      <c r="F138" t="e">
        <f>#REF!</f>
        <v>#REF!</v>
      </c>
      <c r="G138" t="e">
        <f>#REF!</f>
        <v>#REF!</v>
      </c>
      <c r="H138" t="e">
        <f>#REF!</f>
        <v>#REF!</v>
      </c>
      <c r="I138" t="e">
        <f>#REF!*#REF!</f>
        <v>#REF!</v>
      </c>
      <c r="J138" t="e">
        <f>#REF!</f>
        <v>#REF!</v>
      </c>
      <c r="K138" t="e">
        <f>#REF!</f>
        <v>#REF!</v>
      </c>
      <c r="M138" t="e">
        <f>ROUND(I138*K138, 2)</f>
        <v>#REF!</v>
      </c>
      <c r="N138" t="e">
        <f>#REF!</f>
        <v>#REF!</v>
      </c>
      <c r="O138" t="e">
        <f>ROUND(I138*N138, 2)</f>
        <v>#REF!</v>
      </c>
      <c r="P138" t="e">
        <f>#REF!</f>
        <v>#REF!</v>
      </c>
      <c r="R138" t="e">
        <f>ROUND(I138*P138, 2)</f>
        <v>#REF!</v>
      </c>
      <c r="S138" t="e">
        <f>#REF!</f>
        <v>#REF!</v>
      </c>
      <c r="T138" t="e">
        <f>ROUND(I138*S138, 2)</f>
        <v>#REF!</v>
      </c>
      <c r="U138">
        <v>3</v>
      </c>
      <c r="Z138" t="e">
        <f>#REF!</f>
        <v>#REF!</v>
      </c>
      <c r="AA138">
        <v>-722724999</v>
      </c>
      <c r="AB138">
        <v>-722724999</v>
      </c>
    </row>
    <row r="139" spans="1:28" x14ac:dyDescent="0.2">
      <c r="A139">
        <v>20</v>
      </c>
      <c r="B139">
        <v>175</v>
      </c>
      <c r="C139">
        <v>3</v>
      </c>
      <c r="D139">
        <v>0</v>
      </c>
      <c r="E139" t="e">
        <f>#REF!</f>
        <v>#REF!</v>
      </c>
      <c r="F139" t="e">
        <f>#REF!</f>
        <v>#REF!</v>
      </c>
      <c r="G139" t="e">
        <f>#REF!</f>
        <v>#REF!</v>
      </c>
      <c r="H139" t="e">
        <f>#REF!</f>
        <v>#REF!</v>
      </c>
      <c r="I139" t="e">
        <f>#REF!*#REF!</f>
        <v>#REF!</v>
      </c>
      <c r="J139" t="e">
        <f>#REF!</f>
        <v>#REF!</v>
      </c>
      <c r="K139" t="e">
        <f>#REF!</f>
        <v>#REF!</v>
      </c>
      <c r="M139" t="e">
        <f>ROUND(I139*K139, 2)</f>
        <v>#REF!</v>
      </c>
      <c r="N139" t="e">
        <f>#REF!</f>
        <v>#REF!</v>
      </c>
      <c r="O139" t="e">
        <f>ROUND(I139*N139, 2)</f>
        <v>#REF!</v>
      </c>
      <c r="P139" t="e">
        <f>#REF!</f>
        <v>#REF!</v>
      </c>
      <c r="R139" t="e">
        <f>ROUND(I139*P139, 2)</f>
        <v>#REF!</v>
      </c>
      <c r="S139" t="e">
        <f>#REF!</f>
        <v>#REF!</v>
      </c>
      <c r="T139" t="e">
        <f>ROUND(I139*S139, 2)</f>
        <v>#REF!</v>
      </c>
      <c r="U139">
        <v>3</v>
      </c>
      <c r="Z139" t="e">
        <f>#REF!</f>
        <v>#REF!</v>
      </c>
      <c r="AA139">
        <v>1565627746</v>
      </c>
      <c r="AB139">
        <v>-1392189792</v>
      </c>
    </row>
    <row r="140" spans="1:28" x14ac:dyDescent="0.2">
      <c r="A140">
        <v>20</v>
      </c>
      <c r="B140">
        <v>177</v>
      </c>
      <c r="C140">
        <v>3</v>
      </c>
      <c r="D140">
        <v>0</v>
      </c>
      <c r="E140" t="e">
        <f>#REF!</f>
        <v>#REF!</v>
      </c>
      <c r="F140" t="e">
        <f>#REF!</f>
        <v>#REF!</v>
      </c>
      <c r="G140" t="e">
        <f>#REF!</f>
        <v>#REF!</v>
      </c>
      <c r="H140" t="e">
        <f>#REF!</f>
        <v>#REF!</v>
      </c>
      <c r="I140" t="e">
        <f>#REF!*#REF!</f>
        <v>#REF!</v>
      </c>
      <c r="J140" t="e">
        <f>#REF!</f>
        <v>#REF!</v>
      </c>
      <c r="K140" t="e">
        <f>#REF!</f>
        <v>#REF!</v>
      </c>
      <c r="M140" t="e">
        <f>ROUND(I140*K140, 2)</f>
        <v>#REF!</v>
      </c>
      <c r="N140" t="e">
        <f>#REF!</f>
        <v>#REF!</v>
      </c>
      <c r="O140" t="e">
        <f>ROUND(I140*N140, 2)</f>
        <v>#REF!</v>
      </c>
      <c r="P140" t="e">
        <f>#REF!</f>
        <v>#REF!</v>
      </c>
      <c r="R140" t="e">
        <f>ROUND(I140*P140, 2)</f>
        <v>#REF!</v>
      </c>
      <c r="S140" t="e">
        <f>#REF!</f>
        <v>#REF!</v>
      </c>
      <c r="T140" t="e">
        <f>ROUND(I140*S140, 2)</f>
        <v>#REF!</v>
      </c>
      <c r="U140">
        <v>3</v>
      </c>
      <c r="Z140" t="e">
        <f>#REF!</f>
        <v>#REF!</v>
      </c>
      <c r="AA140">
        <v>-722724999</v>
      </c>
      <c r="AB140">
        <v>-722724999</v>
      </c>
    </row>
    <row r="141" spans="1:28" x14ac:dyDescent="0.2">
      <c r="A141" t="e">
        <f>#REF!</f>
        <v>#REF!</v>
      </c>
      <c r="B141">
        <v>126</v>
      </c>
      <c r="C141">
        <v>3</v>
      </c>
      <c r="D141" t="e">
        <f>#REF!</f>
        <v>#REF!</v>
      </c>
      <c r="E141" t="e">
        <f>#REF!</f>
        <v>#REF!</v>
      </c>
      <c r="F141" t="e">
        <f>#REF!</f>
        <v>#REF!</v>
      </c>
      <c r="G141" t="e">
        <f>#REF!</f>
        <v>#REF!</v>
      </c>
      <c r="H141" t="e">
        <f>#REF!</f>
        <v>#REF!</v>
      </c>
      <c r="I141" t="e">
        <f>#REF!</f>
        <v>#REF!</v>
      </c>
      <c r="J141">
        <v>1</v>
      </c>
      <c r="K141" t="e">
        <f>#REF!</f>
        <v>#REF!</v>
      </c>
      <c r="M141" t="e">
        <f>ROUND(K141*I141, 2)</f>
        <v>#REF!</v>
      </c>
      <c r="N141" t="e">
        <f>#REF!*IF(#REF!&lt;&gt; 0,#REF!, 1)</f>
        <v>#REF!</v>
      </c>
      <c r="O141" t="e">
        <f>ROUND(N141*I141, 2)</f>
        <v>#REF!</v>
      </c>
      <c r="P141" t="e">
        <f>#REF!</f>
        <v>#REF!</v>
      </c>
      <c r="R141" t="e">
        <f>ROUND(P141*I141, 2)</f>
        <v>#REF!</v>
      </c>
      <c r="S141" t="e">
        <f>#REF!*IF(#REF!&lt;&gt; 0,#REF!, 1)</f>
        <v>#REF!</v>
      </c>
      <c r="T141" t="e">
        <f>ROUND(S141*I141, 2)</f>
        <v>#REF!</v>
      </c>
      <c r="U141">
        <v>3</v>
      </c>
      <c r="Z141" t="e">
        <f>#REF!</f>
        <v>#REF!</v>
      </c>
      <c r="AA141">
        <v>386693524</v>
      </c>
      <c r="AB141">
        <v>-49568643</v>
      </c>
    </row>
    <row r="142" spans="1:28" x14ac:dyDescent="0.2">
      <c r="A142">
        <v>20</v>
      </c>
      <c r="B142">
        <v>194</v>
      </c>
      <c r="C142">
        <v>3</v>
      </c>
      <c r="D142">
        <v>0</v>
      </c>
      <c r="E142" t="e">
        <f>#REF!</f>
        <v>#REF!</v>
      </c>
      <c r="F142" t="e">
        <f>#REF!</f>
        <v>#REF!</v>
      </c>
      <c r="G142" t="e">
        <f>#REF!</f>
        <v>#REF!</v>
      </c>
      <c r="H142" t="e">
        <f>#REF!</f>
        <v>#REF!</v>
      </c>
      <c r="I142" t="e">
        <f>#REF!*#REF!</f>
        <v>#REF!</v>
      </c>
      <c r="J142" t="e">
        <f>#REF!</f>
        <v>#REF!</v>
      </c>
      <c r="K142" t="e">
        <f>#REF!</f>
        <v>#REF!</v>
      </c>
      <c r="M142" t="e">
        <f>ROUND(I142*K142, 2)</f>
        <v>#REF!</v>
      </c>
      <c r="N142" t="e">
        <f>#REF!</f>
        <v>#REF!</v>
      </c>
      <c r="O142" t="e">
        <f>ROUND(I142*N142, 2)</f>
        <v>#REF!</v>
      </c>
      <c r="P142" t="e">
        <f>#REF!</f>
        <v>#REF!</v>
      </c>
      <c r="R142" t="e">
        <f>ROUND(I142*P142, 2)</f>
        <v>#REF!</v>
      </c>
      <c r="S142" t="e">
        <f>#REF!</f>
        <v>#REF!</v>
      </c>
      <c r="T142" t="e">
        <f>ROUND(I142*S142, 2)</f>
        <v>#REF!</v>
      </c>
      <c r="U142">
        <v>3</v>
      </c>
      <c r="Z142" t="e">
        <f>#REF!</f>
        <v>#REF!</v>
      </c>
      <c r="AA142">
        <v>-1536693274</v>
      </c>
      <c r="AB142">
        <v>1810121150</v>
      </c>
    </row>
    <row r="143" spans="1:28" x14ac:dyDescent="0.2">
      <c r="A143">
        <v>20</v>
      </c>
      <c r="B143">
        <v>193</v>
      </c>
      <c r="C143">
        <v>3</v>
      </c>
      <c r="D143">
        <v>0</v>
      </c>
      <c r="E143" t="e">
        <f>#REF!</f>
        <v>#REF!</v>
      </c>
      <c r="F143" t="e">
        <f>#REF!</f>
        <v>#REF!</v>
      </c>
      <c r="G143" t="e">
        <f>#REF!</f>
        <v>#REF!</v>
      </c>
      <c r="H143" t="e">
        <f>#REF!</f>
        <v>#REF!</v>
      </c>
      <c r="I143" t="e">
        <f>#REF!*#REF!</f>
        <v>#REF!</v>
      </c>
      <c r="J143" t="e">
        <f>#REF!</f>
        <v>#REF!</v>
      </c>
      <c r="K143" t="e">
        <f>#REF!</f>
        <v>#REF!</v>
      </c>
      <c r="M143" t="e">
        <f>ROUND(I143*K143, 2)</f>
        <v>#REF!</v>
      </c>
      <c r="N143" t="e">
        <f>#REF!</f>
        <v>#REF!</v>
      </c>
      <c r="O143" t="e">
        <f>ROUND(I143*N143, 2)</f>
        <v>#REF!</v>
      </c>
      <c r="P143" t="e">
        <f>#REF!</f>
        <v>#REF!</v>
      </c>
      <c r="R143" t="e">
        <f>ROUND(I143*P143, 2)</f>
        <v>#REF!</v>
      </c>
      <c r="S143" t="e">
        <f>#REF!</f>
        <v>#REF!</v>
      </c>
      <c r="T143" t="e">
        <f>ROUND(I143*S143, 2)</f>
        <v>#REF!</v>
      </c>
      <c r="U143">
        <v>3</v>
      </c>
      <c r="Z143" t="e">
        <f>#REF!</f>
        <v>#REF!</v>
      </c>
      <c r="AA143">
        <v>-1409020368</v>
      </c>
      <c r="AB143">
        <v>-789644757</v>
      </c>
    </row>
    <row r="144" spans="1:28" x14ac:dyDescent="0.2">
      <c r="A144">
        <v>20</v>
      </c>
      <c r="B144">
        <v>192</v>
      </c>
      <c r="C144">
        <v>3</v>
      </c>
      <c r="D144">
        <v>0</v>
      </c>
      <c r="E144" t="e">
        <f>#REF!</f>
        <v>#REF!</v>
      </c>
      <c r="F144" t="e">
        <f>#REF!</f>
        <v>#REF!</v>
      </c>
      <c r="G144" t="e">
        <f>#REF!</f>
        <v>#REF!</v>
      </c>
      <c r="H144" t="e">
        <f>#REF!</f>
        <v>#REF!</v>
      </c>
      <c r="I144" t="e">
        <f>#REF!*#REF!</f>
        <v>#REF!</v>
      </c>
      <c r="J144" t="e">
        <f>#REF!</f>
        <v>#REF!</v>
      </c>
      <c r="K144" t="e">
        <f>#REF!</f>
        <v>#REF!</v>
      </c>
      <c r="M144" t="e">
        <f>ROUND(I144*K144, 2)</f>
        <v>#REF!</v>
      </c>
      <c r="N144" t="e">
        <f>#REF!</f>
        <v>#REF!</v>
      </c>
      <c r="O144" t="e">
        <f>ROUND(I144*N144, 2)</f>
        <v>#REF!</v>
      </c>
      <c r="P144" t="e">
        <f>#REF!</f>
        <v>#REF!</v>
      </c>
      <c r="R144" t="e">
        <f>ROUND(I144*P144, 2)</f>
        <v>#REF!</v>
      </c>
      <c r="S144" t="e">
        <f>#REF!</f>
        <v>#REF!</v>
      </c>
      <c r="T144" t="e">
        <f>ROUND(I144*S144, 2)</f>
        <v>#REF!</v>
      </c>
      <c r="U144">
        <v>3</v>
      </c>
      <c r="Z144" t="e">
        <f>#REF!</f>
        <v>#REF!</v>
      </c>
      <c r="AA144">
        <v>1391851420</v>
      </c>
      <c r="AB144">
        <v>1391851420</v>
      </c>
    </row>
    <row r="145" spans="1:28" x14ac:dyDescent="0.2">
      <c r="A145">
        <v>20</v>
      </c>
      <c r="B145">
        <v>191</v>
      </c>
      <c r="C145">
        <v>3</v>
      </c>
      <c r="D145">
        <v>0</v>
      </c>
      <c r="E145" t="e">
        <f>#REF!</f>
        <v>#REF!</v>
      </c>
      <c r="F145" t="e">
        <f>#REF!</f>
        <v>#REF!</v>
      </c>
      <c r="G145" t="e">
        <f>#REF!</f>
        <v>#REF!</v>
      </c>
      <c r="H145" t="e">
        <f>#REF!</f>
        <v>#REF!</v>
      </c>
      <c r="I145" t="e">
        <f>#REF!*#REF!</f>
        <v>#REF!</v>
      </c>
      <c r="J145" t="e">
        <f>#REF!</f>
        <v>#REF!</v>
      </c>
      <c r="K145" t="e">
        <f>#REF!</f>
        <v>#REF!</v>
      </c>
      <c r="M145" t="e">
        <f>ROUND(I145*K145, 2)</f>
        <v>#REF!</v>
      </c>
      <c r="N145" t="e">
        <f>#REF!</f>
        <v>#REF!</v>
      </c>
      <c r="O145" t="e">
        <f>ROUND(I145*N145, 2)</f>
        <v>#REF!</v>
      </c>
      <c r="P145" t="e">
        <f>#REF!</f>
        <v>#REF!</v>
      </c>
      <c r="R145" t="e">
        <f>ROUND(I145*P145, 2)</f>
        <v>#REF!</v>
      </c>
      <c r="S145" t="e">
        <f>#REF!</f>
        <v>#REF!</v>
      </c>
      <c r="T145" t="e">
        <f>ROUND(I145*S145, 2)</f>
        <v>#REF!</v>
      </c>
      <c r="U145">
        <v>3</v>
      </c>
      <c r="Z145" t="e">
        <f>#REF!</f>
        <v>#REF!</v>
      </c>
      <c r="AA145">
        <v>-690276802</v>
      </c>
      <c r="AB145">
        <v>862802169</v>
      </c>
    </row>
    <row r="146" spans="1:28" x14ac:dyDescent="0.2">
      <c r="A146">
        <v>20</v>
      </c>
      <c r="B146">
        <v>190</v>
      </c>
      <c r="C146">
        <v>3</v>
      </c>
      <c r="D146">
        <v>0</v>
      </c>
      <c r="E146" t="e">
        <f>#REF!</f>
        <v>#REF!</v>
      </c>
      <c r="F146" t="e">
        <f>#REF!</f>
        <v>#REF!</v>
      </c>
      <c r="G146" t="e">
        <f>#REF!</f>
        <v>#REF!</v>
      </c>
      <c r="H146" t="e">
        <f>#REF!</f>
        <v>#REF!</v>
      </c>
      <c r="I146" t="e">
        <f>#REF!*#REF!</f>
        <v>#REF!</v>
      </c>
      <c r="J146" t="e">
        <f>#REF!</f>
        <v>#REF!</v>
      </c>
      <c r="K146" t="e">
        <f>#REF!</f>
        <v>#REF!</v>
      </c>
      <c r="M146" t="e">
        <f>ROUND(I146*K146, 2)</f>
        <v>#REF!</v>
      </c>
      <c r="N146" t="e">
        <f>#REF!</f>
        <v>#REF!</v>
      </c>
      <c r="O146" t="e">
        <f>ROUND(I146*N146, 2)</f>
        <v>#REF!</v>
      </c>
      <c r="P146" t="e">
        <f>#REF!</f>
        <v>#REF!</v>
      </c>
      <c r="R146" t="e">
        <f>ROUND(I146*P146, 2)</f>
        <v>#REF!</v>
      </c>
      <c r="S146" t="e">
        <f>#REF!</f>
        <v>#REF!</v>
      </c>
      <c r="T146" t="e">
        <f>ROUND(I146*S146, 2)</f>
        <v>#REF!</v>
      </c>
      <c r="U146">
        <v>3</v>
      </c>
      <c r="Z146" t="e">
        <f>#REF!</f>
        <v>#REF!</v>
      </c>
      <c r="AA146">
        <v>-627988545</v>
      </c>
      <c r="AB146">
        <v>665023508</v>
      </c>
    </row>
    <row r="147" spans="1:28" x14ac:dyDescent="0.2">
      <c r="A147" t="e">
        <f>#REF!</f>
        <v>#REF!</v>
      </c>
      <c r="B147">
        <v>128</v>
      </c>
      <c r="C147">
        <v>3</v>
      </c>
      <c r="D147" t="e">
        <f>#REF!</f>
        <v>#REF!</v>
      </c>
      <c r="E147" t="e">
        <f>#REF!</f>
        <v>#REF!</v>
      </c>
      <c r="F147" t="e">
        <f>#REF!</f>
        <v>#REF!</v>
      </c>
      <c r="G147" t="e">
        <f>#REF!</f>
        <v>#REF!</v>
      </c>
      <c r="H147" t="e">
        <f>#REF!</f>
        <v>#REF!</v>
      </c>
      <c r="I147" t="e">
        <f>#REF!</f>
        <v>#REF!</v>
      </c>
      <c r="J147">
        <v>1</v>
      </c>
      <c r="K147" t="e">
        <f>ROUND(#REF!/IF(#REF!&lt;&gt; 0,#REF!, 1),2)</f>
        <v>#REF!</v>
      </c>
      <c r="M147" t="e">
        <f>ROUND(#REF!/IF(#REF!&lt;&gt; 0,#REF!, 1),2)</f>
        <v>#REF!</v>
      </c>
      <c r="N147" t="e">
        <f>#REF!</f>
        <v>#REF!</v>
      </c>
      <c r="O147" t="e">
        <f>#REF!</f>
        <v>#REF!</v>
      </c>
      <c r="P147" t="e">
        <f>#REF!</f>
        <v>#REF!</v>
      </c>
      <c r="R147" t="e">
        <f>ROUND(P147*I147, 2)</f>
        <v>#REF!</v>
      </c>
      <c r="S147" t="e">
        <f>#REF!*IF(#REF!&lt;&gt; 0,#REF!, 1)</f>
        <v>#REF!</v>
      </c>
      <c r="T147" t="e">
        <f>ROUND(S147*I147, 2)</f>
        <v>#REF!</v>
      </c>
      <c r="U147">
        <v>3</v>
      </c>
      <c r="Z147" t="e">
        <f>#REF!</f>
        <v>#REF!</v>
      </c>
      <c r="AA147">
        <v>-813071203</v>
      </c>
      <c r="AB147">
        <v>-813071203</v>
      </c>
    </row>
    <row r="148" spans="1:28" x14ac:dyDescent="0.2">
      <c r="A148" t="e">
        <f>#REF!</f>
        <v>#REF!</v>
      </c>
      <c r="B148">
        <v>130</v>
      </c>
      <c r="C148">
        <v>3</v>
      </c>
      <c r="D148" t="e">
        <f>#REF!</f>
        <v>#REF!</v>
      </c>
      <c r="E148" t="e">
        <f>#REF!</f>
        <v>#REF!</v>
      </c>
      <c r="F148" t="e">
        <f>#REF!</f>
        <v>#REF!</v>
      </c>
      <c r="G148" t="e">
        <f>#REF!</f>
        <v>#REF!</v>
      </c>
      <c r="H148" t="e">
        <f>#REF!</f>
        <v>#REF!</v>
      </c>
      <c r="I148" t="e">
        <f>#REF!</f>
        <v>#REF!</v>
      </c>
      <c r="J148">
        <v>1</v>
      </c>
      <c r="K148" t="e">
        <f>ROUND(#REF!/IF(#REF!&lt;&gt; 0,#REF!, 1),2)</f>
        <v>#REF!</v>
      </c>
      <c r="M148" t="e">
        <f>ROUND(#REF!/IF(#REF!&lt;&gt; 0,#REF!, 1),2)</f>
        <v>#REF!</v>
      </c>
      <c r="N148" t="e">
        <f>#REF!</f>
        <v>#REF!</v>
      </c>
      <c r="O148" t="e">
        <f>#REF!</f>
        <v>#REF!</v>
      </c>
      <c r="P148" t="e">
        <f>#REF!</f>
        <v>#REF!</v>
      </c>
      <c r="R148" t="e">
        <f>ROUND(P148*I148, 2)</f>
        <v>#REF!</v>
      </c>
      <c r="S148" t="e">
        <f>#REF!*IF(#REF!&lt;&gt; 0,#REF!, 1)</f>
        <v>#REF!</v>
      </c>
      <c r="T148" t="e">
        <f>ROUND(S148*I148, 2)</f>
        <v>#REF!</v>
      </c>
      <c r="U148">
        <v>3</v>
      </c>
      <c r="Z148" t="e">
        <f>#REF!</f>
        <v>#REF!</v>
      </c>
      <c r="AA148">
        <v>2115323976</v>
      </c>
      <c r="AB148">
        <v>2115323976</v>
      </c>
    </row>
    <row r="149" spans="1:28" x14ac:dyDescent="0.2">
      <c r="A149" t="e">
        <f>#REF!</f>
        <v>#REF!</v>
      </c>
      <c r="B149">
        <v>131</v>
      </c>
      <c r="C149">
        <v>3</v>
      </c>
      <c r="D149" t="e">
        <f>#REF!</f>
        <v>#REF!</v>
      </c>
      <c r="E149" t="e">
        <f>#REF!</f>
        <v>#REF!</v>
      </c>
      <c r="F149" t="e">
        <f>#REF!</f>
        <v>#REF!</v>
      </c>
      <c r="G149" t="e">
        <f>#REF!</f>
        <v>#REF!</v>
      </c>
      <c r="H149" t="e">
        <f>#REF!</f>
        <v>#REF!</v>
      </c>
      <c r="I149" t="e">
        <f>#REF!</f>
        <v>#REF!</v>
      </c>
      <c r="J149">
        <v>1</v>
      </c>
      <c r="K149" t="e">
        <f>ROUND(#REF!/IF(#REF!&lt;&gt; 0,#REF!, 1),2)</f>
        <v>#REF!</v>
      </c>
      <c r="M149" t="e">
        <f>ROUND(#REF!/IF(#REF!&lt;&gt; 0,#REF!, 1),2)</f>
        <v>#REF!</v>
      </c>
      <c r="N149" t="e">
        <f>#REF!</f>
        <v>#REF!</v>
      </c>
      <c r="O149" t="e">
        <f>#REF!</f>
        <v>#REF!</v>
      </c>
      <c r="P149" t="e">
        <f>#REF!</f>
        <v>#REF!</v>
      </c>
      <c r="R149" t="e">
        <f>ROUND(P149*I149, 2)</f>
        <v>#REF!</v>
      </c>
      <c r="S149" t="e">
        <f>#REF!*IF(#REF!&lt;&gt; 0,#REF!, 1)</f>
        <v>#REF!</v>
      </c>
      <c r="T149" t="e">
        <f>ROUND(S149*I149, 2)</f>
        <v>#REF!</v>
      </c>
      <c r="U149">
        <v>3</v>
      </c>
      <c r="Z149" t="e">
        <f>#REF!</f>
        <v>#REF!</v>
      </c>
      <c r="AA149">
        <v>1036668303</v>
      </c>
      <c r="AB149">
        <v>1036668303</v>
      </c>
    </row>
    <row r="150" spans="1:28" x14ac:dyDescent="0.2">
      <c r="A150">
        <v>20</v>
      </c>
      <c r="B150">
        <v>200</v>
      </c>
      <c r="C150">
        <v>3</v>
      </c>
      <c r="D150">
        <v>0</v>
      </c>
      <c r="E150" t="e">
        <f>#REF!</f>
        <v>#REF!</v>
      </c>
      <c r="F150" t="e">
        <f>#REF!</f>
        <v>#REF!</v>
      </c>
      <c r="G150" t="e">
        <f>#REF!</f>
        <v>#REF!</v>
      </c>
      <c r="H150" t="e">
        <f>#REF!</f>
        <v>#REF!</v>
      </c>
      <c r="I150" t="e">
        <f>#REF!*#REF!</f>
        <v>#REF!</v>
      </c>
      <c r="J150" t="e">
        <f>#REF!</f>
        <v>#REF!</v>
      </c>
      <c r="K150" t="e">
        <f>#REF!</f>
        <v>#REF!</v>
      </c>
      <c r="M150" t="e">
        <f>ROUND(I150*K150, 2)</f>
        <v>#REF!</v>
      </c>
      <c r="N150" t="e">
        <f>#REF!</f>
        <v>#REF!</v>
      </c>
      <c r="O150" t="e">
        <f>ROUND(I150*N150, 2)</f>
        <v>#REF!</v>
      </c>
      <c r="P150" t="e">
        <f>#REF!</f>
        <v>#REF!</v>
      </c>
      <c r="R150" t="e">
        <f>ROUND(I150*P150, 2)</f>
        <v>#REF!</v>
      </c>
      <c r="S150" t="e">
        <f>#REF!</f>
        <v>#REF!</v>
      </c>
      <c r="T150" t="e">
        <f>ROUND(I150*S150, 2)</f>
        <v>#REF!</v>
      </c>
      <c r="U150">
        <v>3</v>
      </c>
      <c r="Z150" t="e">
        <f>#REF!</f>
        <v>#REF!</v>
      </c>
      <c r="AA150">
        <v>-2078290791</v>
      </c>
      <c r="AB150">
        <v>-89232288</v>
      </c>
    </row>
    <row r="151" spans="1:28" x14ac:dyDescent="0.2">
      <c r="A151">
        <v>20</v>
      </c>
      <c r="B151">
        <v>199</v>
      </c>
      <c r="C151">
        <v>3</v>
      </c>
      <c r="D151">
        <v>0</v>
      </c>
      <c r="E151" t="e">
        <f>#REF!</f>
        <v>#REF!</v>
      </c>
      <c r="F151" t="e">
        <f>#REF!</f>
        <v>#REF!</v>
      </c>
      <c r="G151" t="e">
        <f>#REF!</f>
        <v>#REF!</v>
      </c>
      <c r="H151" t="e">
        <f>#REF!</f>
        <v>#REF!</v>
      </c>
      <c r="I151" t="e">
        <f>#REF!*#REF!</f>
        <v>#REF!</v>
      </c>
      <c r="J151" t="e">
        <f>#REF!</f>
        <v>#REF!</v>
      </c>
      <c r="K151" t="e">
        <f>#REF!</f>
        <v>#REF!</v>
      </c>
      <c r="M151" t="e">
        <f>ROUND(I151*K151, 2)</f>
        <v>#REF!</v>
      </c>
      <c r="N151" t="e">
        <f>#REF!</f>
        <v>#REF!</v>
      </c>
      <c r="O151" t="e">
        <f>ROUND(I151*N151, 2)</f>
        <v>#REF!</v>
      </c>
      <c r="P151" t="e">
        <f>#REF!</f>
        <v>#REF!</v>
      </c>
      <c r="R151" t="e">
        <f>ROUND(I151*P151, 2)</f>
        <v>#REF!</v>
      </c>
      <c r="S151" t="e">
        <f>#REF!</f>
        <v>#REF!</v>
      </c>
      <c r="T151" t="e">
        <f>ROUND(I151*S151, 2)</f>
        <v>#REF!</v>
      </c>
      <c r="U151">
        <v>3</v>
      </c>
      <c r="Z151" t="e">
        <f>#REF!</f>
        <v>#REF!</v>
      </c>
      <c r="AA151">
        <v>-722724999</v>
      </c>
      <c r="AB151">
        <v>-722724999</v>
      </c>
    </row>
    <row r="152" spans="1:28" x14ac:dyDescent="0.2">
      <c r="A152" t="e">
        <f>#REF!</f>
        <v>#REF!</v>
      </c>
      <c r="B152">
        <v>133</v>
      </c>
      <c r="C152">
        <v>3</v>
      </c>
      <c r="D152" t="e">
        <f>#REF!</f>
        <v>#REF!</v>
      </c>
      <c r="E152" t="e">
        <f>#REF!</f>
        <v>#REF!</v>
      </c>
      <c r="F152" t="e">
        <f>#REF!</f>
        <v>#REF!</v>
      </c>
      <c r="G152" t="e">
        <f>#REF!</f>
        <v>#REF!</v>
      </c>
      <c r="H152" t="e">
        <f>#REF!</f>
        <v>#REF!</v>
      </c>
      <c r="I152" t="e">
        <f>#REF!</f>
        <v>#REF!</v>
      </c>
      <c r="J152">
        <v>1</v>
      </c>
      <c r="K152" t="e">
        <f>#REF!</f>
        <v>#REF!</v>
      </c>
      <c r="M152" t="e">
        <f>ROUND(K152*I152, 2)</f>
        <v>#REF!</v>
      </c>
      <c r="N152" t="e">
        <f>#REF!*IF(#REF!&lt;&gt; 0,#REF!, 1)</f>
        <v>#REF!</v>
      </c>
      <c r="O152" t="e">
        <f>ROUND(N152*I152, 2)</f>
        <v>#REF!</v>
      </c>
      <c r="P152" t="e">
        <f>#REF!</f>
        <v>#REF!</v>
      </c>
      <c r="R152" t="e">
        <f>ROUND(P152*I152, 2)</f>
        <v>#REF!</v>
      </c>
      <c r="S152" t="e">
        <f>#REF!*IF(#REF!&lt;&gt; 0,#REF!, 1)</f>
        <v>#REF!</v>
      </c>
      <c r="T152" t="e">
        <f>ROUND(S152*I152, 2)</f>
        <v>#REF!</v>
      </c>
      <c r="U152">
        <v>3</v>
      </c>
      <c r="Z152" t="e">
        <f>#REF!</f>
        <v>#REF!</v>
      </c>
      <c r="AA152">
        <v>503251386</v>
      </c>
      <c r="AB152">
        <v>-562230134</v>
      </c>
    </row>
    <row r="153" spans="1:28" x14ac:dyDescent="0.2">
      <c r="A153" t="e">
        <f>#REF!</f>
        <v>#REF!</v>
      </c>
      <c r="B153">
        <v>134</v>
      </c>
      <c r="C153">
        <v>3</v>
      </c>
      <c r="D153" t="e">
        <f>#REF!</f>
        <v>#REF!</v>
      </c>
      <c r="E153" t="e">
        <f>#REF!</f>
        <v>#REF!</v>
      </c>
      <c r="F153" t="e">
        <f>#REF!</f>
        <v>#REF!</v>
      </c>
      <c r="G153" t="e">
        <f>#REF!</f>
        <v>#REF!</v>
      </c>
      <c r="H153" t="e">
        <f>#REF!</f>
        <v>#REF!</v>
      </c>
      <c r="I153" t="e">
        <f>#REF!</f>
        <v>#REF!</v>
      </c>
      <c r="J153">
        <v>1</v>
      </c>
      <c r="K153" t="e">
        <f>ROUND(#REF!/IF(#REF!&lt;&gt; 0,#REF!, 1),2)</f>
        <v>#REF!</v>
      </c>
      <c r="M153" t="e">
        <f>ROUND(#REF!/IF(#REF!&lt;&gt; 0,#REF!, 1),2)</f>
        <v>#REF!</v>
      </c>
      <c r="N153" t="e">
        <f>#REF!</f>
        <v>#REF!</v>
      </c>
      <c r="O153" t="e">
        <f>#REF!</f>
        <v>#REF!</v>
      </c>
      <c r="P153" t="e">
        <f>#REF!</f>
        <v>#REF!</v>
      </c>
      <c r="R153" t="e">
        <f>ROUND(P153*I153, 2)</f>
        <v>#REF!</v>
      </c>
      <c r="S153" t="e">
        <f>#REF!*IF(#REF!&lt;&gt; 0,#REF!, 1)</f>
        <v>#REF!</v>
      </c>
      <c r="T153" t="e">
        <f>ROUND(S153*I153, 2)</f>
        <v>#REF!</v>
      </c>
      <c r="U153">
        <v>3</v>
      </c>
      <c r="Z153" t="e">
        <f>#REF!</f>
        <v>#REF!</v>
      </c>
      <c r="AA153">
        <v>2087232421</v>
      </c>
      <c r="AB153">
        <v>2087232421</v>
      </c>
    </row>
    <row r="154" spans="1:28" x14ac:dyDescent="0.2">
      <c r="A154">
        <v>20</v>
      </c>
      <c r="B154">
        <v>209</v>
      </c>
      <c r="C154">
        <v>3</v>
      </c>
      <c r="D154">
        <v>0</v>
      </c>
      <c r="E154" t="e">
        <f>#REF!</f>
        <v>#REF!</v>
      </c>
      <c r="F154" t="e">
        <f>#REF!</f>
        <v>#REF!</v>
      </c>
      <c r="G154" t="e">
        <f>#REF!</f>
        <v>#REF!</v>
      </c>
      <c r="H154" t="e">
        <f>#REF!</f>
        <v>#REF!</v>
      </c>
      <c r="I154" t="e">
        <f>#REF!*#REF!</f>
        <v>#REF!</v>
      </c>
      <c r="J154" t="e">
        <f>#REF!</f>
        <v>#REF!</v>
      </c>
      <c r="K154" t="e">
        <f>#REF!</f>
        <v>#REF!</v>
      </c>
      <c r="M154" t="e">
        <f>ROUND(I154*K154, 2)</f>
        <v>#REF!</v>
      </c>
      <c r="N154" t="e">
        <f>#REF!</f>
        <v>#REF!</v>
      </c>
      <c r="O154" t="e">
        <f>ROUND(I154*N154, 2)</f>
        <v>#REF!</v>
      </c>
      <c r="P154" t="e">
        <f>#REF!</f>
        <v>#REF!</v>
      </c>
      <c r="R154" t="e">
        <f>ROUND(I154*P154, 2)</f>
        <v>#REF!</v>
      </c>
      <c r="S154" t="e">
        <f>#REF!</f>
        <v>#REF!</v>
      </c>
      <c r="T154" t="e">
        <f>ROUND(I154*S154, 2)</f>
        <v>#REF!</v>
      </c>
      <c r="U154">
        <v>3</v>
      </c>
      <c r="Z154" t="e">
        <f>#REF!</f>
        <v>#REF!</v>
      </c>
      <c r="AA154">
        <v>-1536693274</v>
      </c>
      <c r="AB154">
        <v>1810121150</v>
      </c>
    </row>
    <row r="155" spans="1:28" x14ac:dyDescent="0.2">
      <c r="A155">
        <v>20</v>
      </c>
      <c r="B155">
        <v>208</v>
      </c>
      <c r="C155">
        <v>3</v>
      </c>
      <c r="D155">
        <v>0</v>
      </c>
      <c r="E155" t="e">
        <f>#REF!</f>
        <v>#REF!</v>
      </c>
      <c r="F155" t="e">
        <f>#REF!</f>
        <v>#REF!</v>
      </c>
      <c r="G155" t="e">
        <f>#REF!</f>
        <v>#REF!</v>
      </c>
      <c r="H155" t="e">
        <f>#REF!</f>
        <v>#REF!</v>
      </c>
      <c r="I155" t="e">
        <f>#REF!*#REF!</f>
        <v>#REF!</v>
      </c>
      <c r="J155" t="e">
        <f>#REF!</f>
        <v>#REF!</v>
      </c>
      <c r="K155" t="e">
        <f>#REF!</f>
        <v>#REF!</v>
      </c>
      <c r="M155" t="e">
        <f>ROUND(I155*K155, 2)</f>
        <v>#REF!</v>
      </c>
      <c r="N155" t="e">
        <f>#REF!</f>
        <v>#REF!</v>
      </c>
      <c r="O155" t="e">
        <f>ROUND(I155*N155, 2)</f>
        <v>#REF!</v>
      </c>
      <c r="P155" t="e">
        <f>#REF!</f>
        <v>#REF!</v>
      </c>
      <c r="R155" t="e">
        <f>ROUND(I155*P155, 2)</f>
        <v>#REF!</v>
      </c>
      <c r="S155" t="e">
        <f>#REF!</f>
        <v>#REF!</v>
      </c>
      <c r="T155" t="e">
        <f>ROUND(I155*S155, 2)</f>
        <v>#REF!</v>
      </c>
      <c r="U155">
        <v>3</v>
      </c>
      <c r="Z155" t="e">
        <f>#REF!</f>
        <v>#REF!</v>
      </c>
      <c r="AA155">
        <v>1646410101</v>
      </c>
      <c r="AB155">
        <v>-642624546</v>
      </c>
    </row>
    <row r="156" spans="1:28" x14ac:dyDescent="0.2">
      <c r="A156">
        <v>20</v>
      </c>
      <c r="B156">
        <v>207</v>
      </c>
      <c r="C156">
        <v>3</v>
      </c>
      <c r="D156">
        <v>0</v>
      </c>
      <c r="E156" t="e">
        <f>#REF!</f>
        <v>#REF!</v>
      </c>
      <c r="F156" t="e">
        <f>#REF!</f>
        <v>#REF!</v>
      </c>
      <c r="G156" t="e">
        <f>#REF!</f>
        <v>#REF!</v>
      </c>
      <c r="H156" t="e">
        <f>#REF!</f>
        <v>#REF!</v>
      </c>
      <c r="I156" t="e">
        <f>#REF!*#REF!</f>
        <v>#REF!</v>
      </c>
      <c r="J156" t="e">
        <f>#REF!</f>
        <v>#REF!</v>
      </c>
      <c r="K156" t="e">
        <f>#REF!</f>
        <v>#REF!</v>
      </c>
      <c r="M156" t="e">
        <f>ROUND(I156*K156, 2)</f>
        <v>#REF!</v>
      </c>
      <c r="N156" t="e">
        <f>#REF!</f>
        <v>#REF!</v>
      </c>
      <c r="O156" t="e">
        <f>ROUND(I156*N156, 2)</f>
        <v>#REF!</v>
      </c>
      <c r="P156" t="e">
        <f>#REF!</f>
        <v>#REF!</v>
      </c>
      <c r="R156" t="e">
        <f>ROUND(I156*P156, 2)</f>
        <v>#REF!</v>
      </c>
      <c r="S156" t="e">
        <f>#REF!</f>
        <v>#REF!</v>
      </c>
      <c r="T156" t="e">
        <f>ROUND(I156*S156, 2)</f>
        <v>#REF!</v>
      </c>
      <c r="U156">
        <v>3</v>
      </c>
      <c r="Z156" t="e">
        <f>#REF!</f>
        <v>#REF!</v>
      </c>
      <c r="AA156">
        <v>-627988545</v>
      </c>
      <c r="AB156">
        <v>665023508</v>
      </c>
    </row>
    <row r="157" spans="1:28" x14ac:dyDescent="0.2">
      <c r="A157" t="e">
        <f>#REF!</f>
        <v>#REF!</v>
      </c>
      <c r="B157">
        <v>136</v>
      </c>
      <c r="C157">
        <v>3</v>
      </c>
      <c r="D157" t="e">
        <f>#REF!</f>
        <v>#REF!</v>
      </c>
      <c r="E157" t="e">
        <f>#REF!</f>
        <v>#REF!</v>
      </c>
      <c r="F157" t="e">
        <f>#REF!</f>
        <v>#REF!</v>
      </c>
      <c r="G157" t="e">
        <f>#REF!</f>
        <v>#REF!</v>
      </c>
      <c r="H157" t="e">
        <f>#REF!</f>
        <v>#REF!</v>
      </c>
      <c r="I157" t="e">
        <f>#REF!</f>
        <v>#REF!</v>
      </c>
      <c r="J157">
        <v>1</v>
      </c>
      <c r="K157" t="e">
        <f>ROUND(#REF!/IF(#REF!&lt;&gt; 0,#REF!, 1),2)</f>
        <v>#REF!</v>
      </c>
      <c r="M157" t="e">
        <f>ROUND(#REF!/IF(#REF!&lt;&gt; 0,#REF!, 1),2)</f>
        <v>#REF!</v>
      </c>
      <c r="N157" t="e">
        <f>#REF!</f>
        <v>#REF!</v>
      </c>
      <c r="O157" t="e">
        <f>#REF!</f>
        <v>#REF!</v>
      </c>
      <c r="P157" t="e">
        <f>#REF!</f>
        <v>#REF!</v>
      </c>
      <c r="R157" t="e">
        <f>ROUND(P157*I157, 2)</f>
        <v>#REF!</v>
      </c>
      <c r="S157" t="e">
        <f>#REF!*IF(#REF!&lt;&gt; 0,#REF!, 1)</f>
        <v>#REF!</v>
      </c>
      <c r="T157" t="e">
        <f>ROUND(S157*I157, 2)</f>
        <v>#REF!</v>
      </c>
      <c r="U157">
        <v>3</v>
      </c>
      <c r="Z157" t="e">
        <f>#REF!</f>
        <v>#REF!</v>
      </c>
      <c r="AA157">
        <v>-813071203</v>
      </c>
      <c r="AB157">
        <v>-813071203</v>
      </c>
    </row>
    <row r="158" spans="1:28" x14ac:dyDescent="0.2">
      <c r="A158">
        <v>20</v>
      </c>
      <c r="B158">
        <v>219</v>
      </c>
      <c r="C158">
        <v>3</v>
      </c>
      <c r="D158">
        <v>0</v>
      </c>
      <c r="E158" t="e">
        <f>#REF!</f>
        <v>#REF!</v>
      </c>
      <c r="F158" t="e">
        <f>#REF!</f>
        <v>#REF!</v>
      </c>
      <c r="G158" t="e">
        <f>#REF!</f>
        <v>#REF!</v>
      </c>
      <c r="H158" t="e">
        <f>#REF!</f>
        <v>#REF!</v>
      </c>
      <c r="I158" t="e">
        <f>#REF!*#REF!</f>
        <v>#REF!</v>
      </c>
      <c r="J158" t="e">
        <f>#REF!</f>
        <v>#REF!</v>
      </c>
      <c r="K158" t="e">
        <f>#REF!</f>
        <v>#REF!</v>
      </c>
      <c r="M158" t="e">
        <f>ROUND(I158*K158, 2)</f>
        <v>#REF!</v>
      </c>
      <c r="N158" t="e">
        <f>#REF!</f>
        <v>#REF!</v>
      </c>
      <c r="O158" t="e">
        <f>ROUND(I158*N158, 2)</f>
        <v>#REF!</v>
      </c>
      <c r="P158" t="e">
        <f>#REF!</f>
        <v>#REF!</v>
      </c>
      <c r="R158" t="e">
        <f>ROUND(I158*P158, 2)</f>
        <v>#REF!</v>
      </c>
      <c r="S158" t="e">
        <f>#REF!</f>
        <v>#REF!</v>
      </c>
      <c r="T158" t="e">
        <f>ROUND(I158*S158, 2)</f>
        <v>#REF!</v>
      </c>
      <c r="U158">
        <v>3</v>
      </c>
      <c r="Z158" t="e">
        <f>#REF!</f>
        <v>#REF!</v>
      </c>
      <c r="AA158">
        <v>-1536693274</v>
      </c>
      <c r="AB158">
        <v>1810121150</v>
      </c>
    </row>
    <row r="159" spans="1:28" x14ac:dyDescent="0.2">
      <c r="A159">
        <v>20</v>
      </c>
      <c r="B159">
        <v>218</v>
      </c>
      <c r="C159">
        <v>3</v>
      </c>
      <c r="D159">
        <v>0</v>
      </c>
      <c r="E159" t="e">
        <f>#REF!</f>
        <v>#REF!</v>
      </c>
      <c r="F159" t="e">
        <f>#REF!</f>
        <v>#REF!</v>
      </c>
      <c r="G159" t="e">
        <f>#REF!</f>
        <v>#REF!</v>
      </c>
      <c r="H159" t="e">
        <f>#REF!</f>
        <v>#REF!</v>
      </c>
      <c r="I159" t="e">
        <f>#REF!*#REF!</f>
        <v>#REF!</v>
      </c>
      <c r="J159" t="e">
        <f>#REF!</f>
        <v>#REF!</v>
      </c>
      <c r="K159" t="e">
        <f>#REF!</f>
        <v>#REF!</v>
      </c>
      <c r="M159" t="e">
        <f>ROUND(I159*K159, 2)</f>
        <v>#REF!</v>
      </c>
      <c r="N159" t="e">
        <f>#REF!</f>
        <v>#REF!</v>
      </c>
      <c r="O159" t="e">
        <f>ROUND(I159*N159, 2)</f>
        <v>#REF!</v>
      </c>
      <c r="P159" t="e">
        <f>#REF!</f>
        <v>#REF!</v>
      </c>
      <c r="R159" t="e">
        <f>ROUND(I159*P159, 2)</f>
        <v>#REF!</v>
      </c>
      <c r="S159" t="e">
        <f>#REF!</f>
        <v>#REF!</v>
      </c>
      <c r="T159" t="e">
        <f>ROUND(I159*S159, 2)</f>
        <v>#REF!</v>
      </c>
      <c r="U159">
        <v>3</v>
      </c>
      <c r="Z159" t="e">
        <f>#REF!</f>
        <v>#REF!</v>
      </c>
      <c r="AA159">
        <v>1646410101</v>
      </c>
      <c r="AB159">
        <v>-642624546</v>
      </c>
    </row>
    <row r="160" spans="1:28" x14ac:dyDescent="0.2">
      <c r="A160">
        <v>20</v>
      </c>
      <c r="B160">
        <v>217</v>
      </c>
      <c r="C160">
        <v>3</v>
      </c>
      <c r="D160">
        <v>0</v>
      </c>
      <c r="E160" t="e">
        <f>#REF!</f>
        <v>#REF!</v>
      </c>
      <c r="F160" t="e">
        <f>#REF!</f>
        <v>#REF!</v>
      </c>
      <c r="G160" t="e">
        <f>#REF!</f>
        <v>#REF!</v>
      </c>
      <c r="H160" t="e">
        <f>#REF!</f>
        <v>#REF!</v>
      </c>
      <c r="I160" t="e">
        <f>#REF!*#REF!</f>
        <v>#REF!</v>
      </c>
      <c r="J160" t="e">
        <f>#REF!</f>
        <v>#REF!</v>
      </c>
      <c r="K160" t="e">
        <f>#REF!</f>
        <v>#REF!</v>
      </c>
      <c r="M160" t="e">
        <f>ROUND(I160*K160, 2)</f>
        <v>#REF!</v>
      </c>
      <c r="N160" t="e">
        <f>#REF!</f>
        <v>#REF!</v>
      </c>
      <c r="O160" t="e">
        <f>ROUND(I160*N160, 2)</f>
        <v>#REF!</v>
      </c>
      <c r="P160" t="e">
        <f>#REF!</f>
        <v>#REF!</v>
      </c>
      <c r="R160" t="e">
        <f>ROUND(I160*P160, 2)</f>
        <v>#REF!</v>
      </c>
      <c r="S160" t="e">
        <f>#REF!</f>
        <v>#REF!</v>
      </c>
      <c r="T160" t="e">
        <f>ROUND(I160*S160, 2)</f>
        <v>#REF!</v>
      </c>
      <c r="U160">
        <v>3</v>
      </c>
      <c r="Z160" t="e">
        <f>#REF!</f>
        <v>#REF!</v>
      </c>
      <c r="AA160">
        <v>-1831289924</v>
      </c>
      <c r="AB160">
        <v>1476952569</v>
      </c>
    </row>
    <row r="161" spans="1:28" x14ac:dyDescent="0.2">
      <c r="A161">
        <v>20</v>
      </c>
      <c r="B161">
        <v>216</v>
      </c>
      <c r="C161">
        <v>3</v>
      </c>
      <c r="D161">
        <v>0</v>
      </c>
      <c r="E161" t="e">
        <f>#REF!</f>
        <v>#REF!</v>
      </c>
      <c r="F161" t="e">
        <f>#REF!</f>
        <v>#REF!</v>
      </c>
      <c r="G161" t="e">
        <f>#REF!</f>
        <v>#REF!</v>
      </c>
      <c r="H161" t="e">
        <f>#REF!</f>
        <v>#REF!</v>
      </c>
      <c r="I161" t="e">
        <f>#REF!*#REF!</f>
        <v>#REF!</v>
      </c>
      <c r="J161" t="e">
        <f>#REF!</f>
        <v>#REF!</v>
      </c>
      <c r="K161" t="e">
        <f>#REF!</f>
        <v>#REF!</v>
      </c>
      <c r="M161" t="e">
        <f>ROUND(I161*K161, 2)</f>
        <v>#REF!</v>
      </c>
      <c r="N161" t="e">
        <f>#REF!</f>
        <v>#REF!</v>
      </c>
      <c r="O161" t="e">
        <f>ROUND(I161*N161, 2)</f>
        <v>#REF!</v>
      </c>
      <c r="P161" t="e">
        <f>#REF!</f>
        <v>#REF!</v>
      </c>
      <c r="R161" t="e">
        <f>ROUND(I161*P161, 2)</f>
        <v>#REF!</v>
      </c>
      <c r="S161" t="e">
        <f>#REF!</f>
        <v>#REF!</v>
      </c>
      <c r="T161" t="e">
        <f>ROUND(I161*S161, 2)</f>
        <v>#REF!</v>
      </c>
      <c r="U161">
        <v>3</v>
      </c>
      <c r="Z161" t="e">
        <f>#REF!</f>
        <v>#REF!</v>
      </c>
      <c r="AA161">
        <v>-627988545</v>
      </c>
      <c r="AB161">
        <v>665023508</v>
      </c>
    </row>
    <row r="162" spans="1:28" x14ac:dyDescent="0.2">
      <c r="A162" t="e">
        <f>#REF!</f>
        <v>#REF!</v>
      </c>
      <c r="B162">
        <v>138</v>
      </c>
      <c r="C162">
        <v>3</v>
      </c>
      <c r="D162" t="e">
        <f>#REF!</f>
        <v>#REF!</v>
      </c>
      <c r="E162" t="e">
        <f>#REF!</f>
        <v>#REF!</v>
      </c>
      <c r="F162" t="e">
        <f>#REF!</f>
        <v>#REF!</v>
      </c>
      <c r="G162" t="e">
        <f>#REF!</f>
        <v>#REF!</v>
      </c>
      <c r="H162" t="e">
        <f>#REF!</f>
        <v>#REF!</v>
      </c>
      <c r="I162" t="e">
        <f>#REF!</f>
        <v>#REF!</v>
      </c>
      <c r="J162">
        <v>1</v>
      </c>
      <c r="K162" t="e">
        <f>ROUND(#REF!/IF(#REF!&lt;&gt; 0,#REF!, 1),2)</f>
        <v>#REF!</v>
      </c>
      <c r="M162" t="e">
        <f>ROUND(#REF!/IF(#REF!&lt;&gt; 0,#REF!, 1),2)</f>
        <v>#REF!</v>
      </c>
      <c r="N162" t="e">
        <f>#REF!</f>
        <v>#REF!</v>
      </c>
      <c r="O162" t="e">
        <f>#REF!</f>
        <v>#REF!</v>
      </c>
      <c r="P162" t="e">
        <f>#REF!</f>
        <v>#REF!</v>
      </c>
      <c r="R162" t="e">
        <f>ROUND(P162*I162, 2)</f>
        <v>#REF!</v>
      </c>
      <c r="S162" t="e">
        <f>#REF!*IF(#REF!&lt;&gt; 0,#REF!, 1)</f>
        <v>#REF!</v>
      </c>
      <c r="T162" t="e">
        <f>ROUND(S162*I162, 2)</f>
        <v>#REF!</v>
      </c>
      <c r="U162">
        <v>3</v>
      </c>
      <c r="Z162" t="e">
        <f>#REF!</f>
        <v>#REF!</v>
      </c>
      <c r="AA162">
        <v>-813071203</v>
      </c>
      <c r="AB162">
        <v>-813071203</v>
      </c>
    </row>
    <row r="163" spans="1:28" x14ac:dyDescent="0.2">
      <c r="A163" t="e">
        <f>#REF!</f>
        <v>#REF!</v>
      </c>
      <c r="B163">
        <v>139</v>
      </c>
      <c r="C163">
        <v>3</v>
      </c>
      <c r="D163" t="e">
        <f>#REF!</f>
        <v>#REF!</v>
      </c>
      <c r="E163" t="e">
        <f>#REF!</f>
        <v>#REF!</v>
      </c>
      <c r="F163" t="e">
        <f>#REF!</f>
        <v>#REF!</v>
      </c>
      <c r="G163" t="e">
        <f>#REF!</f>
        <v>#REF!</v>
      </c>
      <c r="H163" t="e">
        <f>#REF!</f>
        <v>#REF!</v>
      </c>
      <c r="I163" t="e">
        <f>#REF!</f>
        <v>#REF!</v>
      </c>
      <c r="J163">
        <v>1</v>
      </c>
      <c r="K163" t="e">
        <f>#REF!</f>
        <v>#REF!</v>
      </c>
      <c r="M163" t="e">
        <f>ROUND(K163*I163, 2)</f>
        <v>#REF!</v>
      </c>
      <c r="N163" t="e">
        <f>#REF!*IF(#REF!&lt;&gt; 0,#REF!, 1)</f>
        <v>#REF!</v>
      </c>
      <c r="O163" t="e">
        <f>ROUND(N163*I163, 2)</f>
        <v>#REF!</v>
      </c>
      <c r="P163" t="e">
        <f>#REF!</f>
        <v>#REF!</v>
      </c>
      <c r="R163" t="e">
        <f>ROUND(P163*I163, 2)</f>
        <v>#REF!</v>
      </c>
      <c r="S163" t="e">
        <f>#REF!*IF(#REF!&lt;&gt; 0,#REF!, 1)</f>
        <v>#REF!</v>
      </c>
      <c r="T163" t="e">
        <f>ROUND(S163*I163, 2)</f>
        <v>#REF!</v>
      </c>
      <c r="U163">
        <v>3</v>
      </c>
      <c r="Z163" t="e">
        <f>#REF!</f>
        <v>#REF!</v>
      </c>
      <c r="AA163">
        <v>-1451356222</v>
      </c>
      <c r="AB163">
        <v>-331342284</v>
      </c>
    </row>
    <row r="164" spans="1:28" x14ac:dyDescent="0.2">
      <c r="A164" t="e">
        <f>#REF!</f>
        <v>#REF!</v>
      </c>
      <c r="B164">
        <v>140</v>
      </c>
      <c r="C164">
        <v>3</v>
      </c>
      <c r="D164" t="e">
        <f>#REF!</f>
        <v>#REF!</v>
      </c>
      <c r="E164" t="e">
        <f>#REF!</f>
        <v>#REF!</v>
      </c>
      <c r="F164" t="e">
        <f>#REF!</f>
        <v>#REF!</v>
      </c>
      <c r="G164" t="e">
        <f>#REF!</f>
        <v>#REF!</v>
      </c>
      <c r="H164" t="e">
        <f>#REF!</f>
        <v>#REF!</v>
      </c>
      <c r="I164" t="e">
        <f>#REF!</f>
        <v>#REF!</v>
      </c>
      <c r="J164">
        <v>1</v>
      </c>
      <c r="K164" t="e">
        <f>#REF!</f>
        <v>#REF!</v>
      </c>
      <c r="M164" t="e">
        <f>ROUND(K164*I164, 2)</f>
        <v>#REF!</v>
      </c>
      <c r="N164" t="e">
        <f>#REF!*IF(#REF!&lt;&gt; 0,#REF!, 1)</f>
        <v>#REF!</v>
      </c>
      <c r="O164" t="e">
        <f>ROUND(N164*I164, 2)</f>
        <v>#REF!</v>
      </c>
      <c r="P164" t="e">
        <f>#REF!</f>
        <v>#REF!</v>
      </c>
      <c r="R164" t="e">
        <f>ROUND(P164*I164, 2)</f>
        <v>#REF!</v>
      </c>
      <c r="S164" t="e">
        <f>#REF!*IF(#REF!&lt;&gt; 0,#REF!, 1)</f>
        <v>#REF!</v>
      </c>
      <c r="T164" t="e">
        <f>ROUND(S164*I164, 2)</f>
        <v>#REF!</v>
      </c>
      <c r="U164">
        <v>3</v>
      </c>
      <c r="Z164" t="e">
        <f>#REF!</f>
        <v>#REF!</v>
      </c>
      <c r="AA164">
        <v>-1129564737</v>
      </c>
      <c r="AB164">
        <v>972415033</v>
      </c>
    </row>
    <row r="165" spans="1:28" x14ac:dyDescent="0.2">
      <c r="A165">
        <v>20</v>
      </c>
      <c r="B165">
        <v>230</v>
      </c>
      <c r="C165">
        <v>3</v>
      </c>
      <c r="D165">
        <v>0</v>
      </c>
      <c r="E165" t="e">
        <f>#REF!</f>
        <v>#REF!</v>
      </c>
      <c r="F165" t="e">
        <f>#REF!</f>
        <v>#REF!</v>
      </c>
      <c r="G165" t="e">
        <f>#REF!</f>
        <v>#REF!</v>
      </c>
      <c r="H165" t="e">
        <f>#REF!</f>
        <v>#REF!</v>
      </c>
      <c r="I165" t="e">
        <f>#REF!*#REF!</f>
        <v>#REF!</v>
      </c>
      <c r="J165" t="e">
        <f>#REF!</f>
        <v>#REF!</v>
      </c>
      <c r="K165" t="e">
        <f>#REF!</f>
        <v>#REF!</v>
      </c>
      <c r="M165" t="e">
        <f t="shared" ref="M165:M172" si="42">ROUND(I165*K165, 2)</f>
        <v>#REF!</v>
      </c>
      <c r="N165" t="e">
        <f>#REF!</f>
        <v>#REF!</v>
      </c>
      <c r="O165" t="e">
        <f t="shared" ref="O165:O172" si="43">ROUND(I165*N165, 2)</f>
        <v>#REF!</v>
      </c>
      <c r="P165" t="e">
        <f>#REF!</f>
        <v>#REF!</v>
      </c>
      <c r="R165" t="e">
        <f t="shared" ref="R165:R172" si="44">ROUND(I165*P165, 2)</f>
        <v>#REF!</v>
      </c>
      <c r="S165" t="e">
        <f>#REF!</f>
        <v>#REF!</v>
      </c>
      <c r="T165" t="e">
        <f t="shared" ref="T165:T172" si="45">ROUND(I165*S165, 2)</f>
        <v>#REF!</v>
      </c>
      <c r="U165">
        <v>3</v>
      </c>
      <c r="Z165" t="e">
        <f>#REF!</f>
        <v>#REF!</v>
      </c>
      <c r="AA165">
        <v>1807736318</v>
      </c>
      <c r="AB165">
        <v>-405457289</v>
      </c>
    </row>
    <row r="166" spans="1:28" x14ac:dyDescent="0.2">
      <c r="A166">
        <v>20</v>
      </c>
      <c r="B166">
        <v>229</v>
      </c>
      <c r="C166">
        <v>3</v>
      </c>
      <c r="D166">
        <v>0</v>
      </c>
      <c r="E166" t="e">
        <f>#REF!</f>
        <v>#REF!</v>
      </c>
      <c r="F166" t="e">
        <f>#REF!</f>
        <v>#REF!</v>
      </c>
      <c r="G166" t="e">
        <f>#REF!</f>
        <v>#REF!</v>
      </c>
      <c r="H166" t="e">
        <f>#REF!</f>
        <v>#REF!</v>
      </c>
      <c r="I166" t="e">
        <f>#REF!*#REF!</f>
        <v>#REF!</v>
      </c>
      <c r="J166" t="e">
        <f>#REF!</f>
        <v>#REF!</v>
      </c>
      <c r="K166" t="e">
        <f>#REF!</f>
        <v>#REF!</v>
      </c>
      <c r="M166" t="e">
        <f t="shared" si="42"/>
        <v>#REF!</v>
      </c>
      <c r="N166" t="e">
        <f>#REF!</f>
        <v>#REF!</v>
      </c>
      <c r="O166" t="e">
        <f t="shared" si="43"/>
        <v>#REF!</v>
      </c>
      <c r="P166" t="e">
        <f>#REF!</f>
        <v>#REF!</v>
      </c>
      <c r="R166" t="e">
        <f t="shared" si="44"/>
        <v>#REF!</v>
      </c>
      <c r="S166" t="e">
        <f>#REF!</f>
        <v>#REF!</v>
      </c>
      <c r="T166" t="e">
        <f t="shared" si="45"/>
        <v>#REF!</v>
      </c>
      <c r="U166">
        <v>3</v>
      </c>
      <c r="Z166" t="e">
        <f>#REF!</f>
        <v>#REF!</v>
      </c>
      <c r="AA166">
        <v>-1508597631</v>
      </c>
      <c r="AB166">
        <v>2098396746</v>
      </c>
    </row>
    <row r="167" spans="1:28" x14ac:dyDescent="0.2">
      <c r="A167">
        <v>20</v>
      </c>
      <c r="B167">
        <v>228</v>
      </c>
      <c r="C167">
        <v>3</v>
      </c>
      <c r="D167">
        <v>0</v>
      </c>
      <c r="E167" t="e">
        <f>#REF!</f>
        <v>#REF!</v>
      </c>
      <c r="F167" t="e">
        <f>#REF!</f>
        <v>#REF!</v>
      </c>
      <c r="G167" t="e">
        <f>#REF!</f>
        <v>#REF!</v>
      </c>
      <c r="H167" t="e">
        <f>#REF!</f>
        <v>#REF!</v>
      </c>
      <c r="I167" t="e">
        <f>#REF!*#REF!</f>
        <v>#REF!</v>
      </c>
      <c r="J167" t="e">
        <f>#REF!</f>
        <v>#REF!</v>
      </c>
      <c r="K167" t="e">
        <f>#REF!</f>
        <v>#REF!</v>
      </c>
      <c r="M167" t="e">
        <f t="shared" si="42"/>
        <v>#REF!</v>
      </c>
      <c r="N167" t="e">
        <f>#REF!</f>
        <v>#REF!</v>
      </c>
      <c r="O167" t="e">
        <f t="shared" si="43"/>
        <v>#REF!</v>
      </c>
      <c r="P167" t="e">
        <f>#REF!</f>
        <v>#REF!</v>
      </c>
      <c r="R167" t="e">
        <f t="shared" si="44"/>
        <v>#REF!</v>
      </c>
      <c r="S167" t="e">
        <f>#REF!</f>
        <v>#REF!</v>
      </c>
      <c r="T167" t="e">
        <f t="shared" si="45"/>
        <v>#REF!</v>
      </c>
      <c r="U167">
        <v>3</v>
      </c>
      <c r="Z167" t="e">
        <f>#REF!</f>
        <v>#REF!</v>
      </c>
      <c r="AA167">
        <v>-1324530890</v>
      </c>
      <c r="AB167">
        <v>145401077</v>
      </c>
    </row>
    <row r="168" spans="1:28" x14ac:dyDescent="0.2">
      <c r="A168">
        <v>20</v>
      </c>
      <c r="B168">
        <v>227</v>
      </c>
      <c r="C168">
        <v>3</v>
      </c>
      <c r="D168">
        <v>0</v>
      </c>
      <c r="E168" t="e">
        <f>#REF!</f>
        <v>#REF!</v>
      </c>
      <c r="F168" t="e">
        <f>#REF!</f>
        <v>#REF!</v>
      </c>
      <c r="G168" t="e">
        <f>#REF!</f>
        <v>#REF!</v>
      </c>
      <c r="H168" t="e">
        <f>#REF!</f>
        <v>#REF!</v>
      </c>
      <c r="I168" t="e">
        <f>#REF!*#REF!</f>
        <v>#REF!</v>
      </c>
      <c r="J168" t="e">
        <f>#REF!</f>
        <v>#REF!</v>
      </c>
      <c r="K168" t="e">
        <f>#REF!</f>
        <v>#REF!</v>
      </c>
      <c r="M168" t="e">
        <f t="shared" si="42"/>
        <v>#REF!</v>
      </c>
      <c r="N168" t="e">
        <f>#REF!</f>
        <v>#REF!</v>
      </c>
      <c r="O168" t="e">
        <f t="shared" si="43"/>
        <v>#REF!</v>
      </c>
      <c r="P168" t="e">
        <f>#REF!</f>
        <v>#REF!</v>
      </c>
      <c r="R168" t="e">
        <f t="shared" si="44"/>
        <v>#REF!</v>
      </c>
      <c r="S168" t="e">
        <f>#REF!</f>
        <v>#REF!</v>
      </c>
      <c r="T168" t="e">
        <f t="shared" si="45"/>
        <v>#REF!</v>
      </c>
      <c r="U168">
        <v>3</v>
      </c>
      <c r="Z168" t="e">
        <f>#REF!</f>
        <v>#REF!</v>
      </c>
      <c r="AA168">
        <v>-323131856</v>
      </c>
      <c r="AB168">
        <v>-168695475</v>
      </c>
    </row>
    <row r="169" spans="1:28" x14ac:dyDescent="0.2">
      <c r="A169">
        <v>20</v>
      </c>
      <c r="B169">
        <v>226</v>
      </c>
      <c r="C169">
        <v>3</v>
      </c>
      <c r="D169">
        <v>0</v>
      </c>
      <c r="E169" t="e">
        <f>#REF!</f>
        <v>#REF!</v>
      </c>
      <c r="F169" t="e">
        <f>#REF!</f>
        <v>#REF!</v>
      </c>
      <c r="G169" t="e">
        <f>#REF!</f>
        <v>#REF!</v>
      </c>
      <c r="H169" t="e">
        <f>#REF!</f>
        <v>#REF!</v>
      </c>
      <c r="I169" t="e">
        <f>#REF!*#REF!</f>
        <v>#REF!</v>
      </c>
      <c r="J169" t="e">
        <f>#REF!</f>
        <v>#REF!</v>
      </c>
      <c r="K169" t="e">
        <f>#REF!</f>
        <v>#REF!</v>
      </c>
      <c r="M169" t="e">
        <f t="shared" si="42"/>
        <v>#REF!</v>
      </c>
      <c r="N169" t="e">
        <f>#REF!</f>
        <v>#REF!</v>
      </c>
      <c r="O169" t="e">
        <f t="shared" si="43"/>
        <v>#REF!</v>
      </c>
      <c r="P169" t="e">
        <f>#REF!</f>
        <v>#REF!</v>
      </c>
      <c r="R169" t="e">
        <f t="shared" si="44"/>
        <v>#REF!</v>
      </c>
      <c r="S169" t="e">
        <f>#REF!</f>
        <v>#REF!</v>
      </c>
      <c r="T169" t="e">
        <f t="shared" si="45"/>
        <v>#REF!</v>
      </c>
      <c r="U169">
        <v>3</v>
      </c>
      <c r="Z169" t="e">
        <f>#REF!</f>
        <v>#REF!</v>
      </c>
      <c r="AA169">
        <v>-1409020368</v>
      </c>
      <c r="AB169">
        <v>-789644757</v>
      </c>
    </row>
    <row r="170" spans="1:28" x14ac:dyDescent="0.2">
      <c r="A170">
        <v>20</v>
      </c>
      <c r="B170">
        <v>225</v>
      </c>
      <c r="C170">
        <v>3</v>
      </c>
      <c r="D170">
        <v>0</v>
      </c>
      <c r="E170" t="e">
        <f>#REF!</f>
        <v>#REF!</v>
      </c>
      <c r="F170" t="e">
        <f>#REF!</f>
        <v>#REF!</v>
      </c>
      <c r="G170" t="e">
        <f>#REF!</f>
        <v>#REF!</v>
      </c>
      <c r="H170" t="e">
        <f>#REF!</f>
        <v>#REF!</v>
      </c>
      <c r="I170" t="e">
        <f>#REF!*#REF!</f>
        <v>#REF!</v>
      </c>
      <c r="J170" t="e">
        <f>#REF!</f>
        <v>#REF!</v>
      </c>
      <c r="K170" t="e">
        <f>#REF!</f>
        <v>#REF!</v>
      </c>
      <c r="M170" t="e">
        <f t="shared" si="42"/>
        <v>#REF!</v>
      </c>
      <c r="N170" t="e">
        <f>#REF!</f>
        <v>#REF!</v>
      </c>
      <c r="O170" t="e">
        <f t="shared" si="43"/>
        <v>#REF!</v>
      </c>
      <c r="P170" t="e">
        <f>#REF!</f>
        <v>#REF!</v>
      </c>
      <c r="R170" t="e">
        <f t="shared" si="44"/>
        <v>#REF!</v>
      </c>
      <c r="S170" t="e">
        <f>#REF!</f>
        <v>#REF!</v>
      </c>
      <c r="T170" t="e">
        <f t="shared" si="45"/>
        <v>#REF!</v>
      </c>
      <c r="U170">
        <v>3</v>
      </c>
      <c r="Z170" t="e">
        <f>#REF!</f>
        <v>#REF!</v>
      </c>
      <c r="AA170">
        <v>-1825879182</v>
      </c>
      <c r="AB170">
        <v>-409767898</v>
      </c>
    </row>
    <row r="171" spans="1:28" x14ac:dyDescent="0.2">
      <c r="A171">
        <v>20</v>
      </c>
      <c r="B171">
        <v>224</v>
      </c>
      <c r="C171">
        <v>3</v>
      </c>
      <c r="D171">
        <v>0</v>
      </c>
      <c r="E171" t="e">
        <f>#REF!</f>
        <v>#REF!</v>
      </c>
      <c r="F171" t="e">
        <f>#REF!</f>
        <v>#REF!</v>
      </c>
      <c r="G171" t="e">
        <f>#REF!</f>
        <v>#REF!</v>
      </c>
      <c r="H171" t="e">
        <f>#REF!</f>
        <v>#REF!</v>
      </c>
      <c r="I171" t="e">
        <f>#REF!*#REF!</f>
        <v>#REF!</v>
      </c>
      <c r="J171" t="e">
        <f>#REF!</f>
        <v>#REF!</v>
      </c>
      <c r="K171" t="e">
        <f>#REF!</f>
        <v>#REF!</v>
      </c>
      <c r="M171" t="e">
        <f t="shared" si="42"/>
        <v>#REF!</v>
      </c>
      <c r="N171" t="e">
        <f>#REF!</f>
        <v>#REF!</v>
      </c>
      <c r="O171" t="e">
        <f t="shared" si="43"/>
        <v>#REF!</v>
      </c>
      <c r="P171" t="e">
        <f>#REF!</f>
        <v>#REF!</v>
      </c>
      <c r="R171" t="e">
        <f t="shared" si="44"/>
        <v>#REF!</v>
      </c>
      <c r="S171" t="e">
        <f>#REF!</f>
        <v>#REF!</v>
      </c>
      <c r="T171" t="e">
        <f t="shared" si="45"/>
        <v>#REF!</v>
      </c>
      <c r="U171">
        <v>3</v>
      </c>
      <c r="Z171" t="e">
        <f>#REF!</f>
        <v>#REF!</v>
      </c>
      <c r="AA171">
        <v>-1762287053</v>
      </c>
      <c r="AB171">
        <v>1047568324</v>
      </c>
    </row>
    <row r="172" spans="1:28" x14ac:dyDescent="0.2">
      <c r="A172">
        <v>20</v>
      </c>
      <c r="B172">
        <v>223</v>
      </c>
      <c r="C172">
        <v>3</v>
      </c>
      <c r="D172">
        <v>0</v>
      </c>
      <c r="E172" t="e">
        <f>#REF!</f>
        <v>#REF!</v>
      </c>
      <c r="F172" t="e">
        <f>#REF!</f>
        <v>#REF!</v>
      </c>
      <c r="G172" t="e">
        <f>#REF!</f>
        <v>#REF!</v>
      </c>
      <c r="H172" t="e">
        <f>#REF!</f>
        <v>#REF!</v>
      </c>
      <c r="I172" t="e">
        <f>#REF!*#REF!</f>
        <v>#REF!</v>
      </c>
      <c r="J172" t="e">
        <f>#REF!</f>
        <v>#REF!</v>
      </c>
      <c r="K172" t="e">
        <f>#REF!</f>
        <v>#REF!</v>
      </c>
      <c r="M172" t="e">
        <f t="shared" si="42"/>
        <v>#REF!</v>
      </c>
      <c r="N172" t="e">
        <f>#REF!</f>
        <v>#REF!</v>
      </c>
      <c r="O172" t="e">
        <f t="shared" si="43"/>
        <v>#REF!</v>
      </c>
      <c r="P172" t="e">
        <f>#REF!</f>
        <v>#REF!</v>
      </c>
      <c r="R172" t="e">
        <f t="shared" si="44"/>
        <v>#REF!</v>
      </c>
      <c r="S172" t="e">
        <f>#REF!</f>
        <v>#REF!</v>
      </c>
      <c r="T172" t="e">
        <f t="shared" si="45"/>
        <v>#REF!</v>
      </c>
      <c r="U172">
        <v>3</v>
      </c>
      <c r="Z172" t="e">
        <f>#REF!</f>
        <v>#REF!</v>
      </c>
      <c r="AA172">
        <v>1601437625</v>
      </c>
      <c r="AB172">
        <v>1330323102</v>
      </c>
    </row>
    <row r="173" spans="1:28" x14ac:dyDescent="0.2">
      <c r="A173" t="e">
        <f>#REF!</f>
        <v>#REF!</v>
      </c>
      <c r="B173">
        <v>142</v>
      </c>
      <c r="C173">
        <v>3</v>
      </c>
      <c r="D173" t="e">
        <f>#REF!</f>
        <v>#REF!</v>
      </c>
      <c r="E173" t="e">
        <f>#REF!</f>
        <v>#REF!</v>
      </c>
      <c r="F173" t="e">
        <f>#REF!</f>
        <v>#REF!</v>
      </c>
      <c r="G173" t="e">
        <f>#REF!</f>
        <v>#REF!</v>
      </c>
      <c r="H173" t="e">
        <f>#REF!</f>
        <v>#REF!</v>
      </c>
      <c r="I173" t="e">
        <f>#REF!</f>
        <v>#REF!</v>
      </c>
      <c r="J173">
        <v>1</v>
      </c>
      <c r="K173" t="e">
        <f>ROUND(#REF!/IF(#REF!&lt;&gt; 0,#REF!, 1),2)</f>
        <v>#REF!</v>
      </c>
      <c r="M173" t="e">
        <f>ROUND(#REF!/IF(#REF!&lt;&gt; 0,#REF!, 1),2)</f>
        <v>#REF!</v>
      </c>
      <c r="N173" t="e">
        <f>#REF!</f>
        <v>#REF!</v>
      </c>
      <c r="O173" t="e">
        <f>#REF!</f>
        <v>#REF!</v>
      </c>
      <c r="P173" t="e">
        <f>#REF!</f>
        <v>#REF!</v>
      </c>
      <c r="R173" t="e">
        <f>ROUND(P173*I173, 2)</f>
        <v>#REF!</v>
      </c>
      <c r="S173" t="e">
        <f>#REF!*IF(#REF!&lt;&gt; 0,#REF!, 1)</f>
        <v>#REF!</v>
      </c>
      <c r="T173" t="e">
        <f>ROUND(S173*I173, 2)</f>
        <v>#REF!</v>
      </c>
      <c r="U173">
        <v>3</v>
      </c>
      <c r="Z173" t="e">
        <f>#REF!</f>
        <v>#REF!</v>
      </c>
      <c r="AA173">
        <v>-1531046097</v>
      </c>
      <c r="AB173">
        <v>-1531046097</v>
      </c>
    </row>
    <row r="174" spans="1:28" x14ac:dyDescent="0.2">
      <c r="A174">
        <v>20</v>
      </c>
      <c r="B174">
        <v>234</v>
      </c>
      <c r="C174">
        <v>3</v>
      </c>
      <c r="D174">
        <v>0</v>
      </c>
      <c r="E174" t="e">
        <f>#REF!</f>
        <v>#REF!</v>
      </c>
      <c r="F174" t="e">
        <f>#REF!</f>
        <v>#REF!</v>
      </c>
      <c r="G174" t="e">
        <f>#REF!</f>
        <v>#REF!</v>
      </c>
      <c r="H174" t="e">
        <f>#REF!</f>
        <v>#REF!</v>
      </c>
      <c r="I174" t="e">
        <f>#REF!*#REF!</f>
        <v>#REF!</v>
      </c>
      <c r="J174" t="e">
        <f>#REF!</f>
        <v>#REF!</v>
      </c>
      <c r="K174" t="e">
        <f>#REF!</f>
        <v>#REF!</v>
      </c>
      <c r="M174" t="e">
        <f>ROUND(I174*K174, 2)</f>
        <v>#REF!</v>
      </c>
      <c r="N174" t="e">
        <f>#REF!</f>
        <v>#REF!</v>
      </c>
      <c r="O174" t="e">
        <f>ROUND(I174*N174, 2)</f>
        <v>#REF!</v>
      </c>
      <c r="P174" t="e">
        <f>#REF!</f>
        <v>#REF!</v>
      </c>
      <c r="R174" t="e">
        <f>ROUND(I174*P174, 2)</f>
        <v>#REF!</v>
      </c>
      <c r="S174" t="e">
        <f>#REF!</f>
        <v>#REF!</v>
      </c>
      <c r="T174" t="e">
        <f>ROUND(I174*S174, 2)</f>
        <v>#REF!</v>
      </c>
      <c r="U174">
        <v>3</v>
      </c>
      <c r="Z174" t="e">
        <f>#REF!</f>
        <v>#REF!</v>
      </c>
      <c r="AA174">
        <v>-627988545</v>
      </c>
      <c r="AB174">
        <v>665023508</v>
      </c>
    </row>
    <row r="175" spans="1:28" x14ac:dyDescent="0.2">
      <c r="A175">
        <v>20</v>
      </c>
      <c r="B175">
        <v>233</v>
      </c>
      <c r="C175">
        <v>3</v>
      </c>
      <c r="D175">
        <v>0</v>
      </c>
      <c r="E175" t="e">
        <f>#REF!</f>
        <v>#REF!</v>
      </c>
      <c r="F175" t="e">
        <f>#REF!</f>
        <v>#REF!</v>
      </c>
      <c r="G175" t="e">
        <f>#REF!</f>
        <v>#REF!</v>
      </c>
      <c r="H175" t="e">
        <f>#REF!</f>
        <v>#REF!</v>
      </c>
      <c r="I175" t="e">
        <f>#REF!*#REF!</f>
        <v>#REF!</v>
      </c>
      <c r="J175" t="e">
        <f>#REF!</f>
        <v>#REF!</v>
      </c>
      <c r="K175" t="e">
        <f>#REF!</f>
        <v>#REF!</v>
      </c>
      <c r="M175" t="e">
        <f>ROUND(I175*K175, 2)</f>
        <v>#REF!</v>
      </c>
      <c r="N175" t="e">
        <f>#REF!</f>
        <v>#REF!</v>
      </c>
      <c r="O175" t="e">
        <f>ROUND(I175*N175, 2)</f>
        <v>#REF!</v>
      </c>
      <c r="P175" t="e">
        <f>#REF!</f>
        <v>#REF!</v>
      </c>
      <c r="R175" t="e">
        <f>ROUND(I175*P175, 2)</f>
        <v>#REF!</v>
      </c>
      <c r="S175" t="e">
        <f>#REF!</f>
        <v>#REF!</v>
      </c>
      <c r="T175" t="e">
        <f>ROUND(I175*S175, 2)</f>
        <v>#REF!</v>
      </c>
      <c r="U175">
        <v>3</v>
      </c>
      <c r="Z175" t="e">
        <f>#REF!</f>
        <v>#REF!</v>
      </c>
      <c r="AA175">
        <v>1903445351</v>
      </c>
      <c r="AB175">
        <v>1563537580</v>
      </c>
    </row>
    <row r="176" spans="1:28" x14ac:dyDescent="0.2">
      <c r="A176">
        <v>20</v>
      </c>
      <c r="B176">
        <v>232</v>
      </c>
      <c r="C176">
        <v>3</v>
      </c>
      <c r="D176">
        <v>0</v>
      </c>
      <c r="E176" t="e">
        <f>#REF!</f>
        <v>#REF!</v>
      </c>
      <c r="F176" t="e">
        <f>#REF!</f>
        <v>#REF!</v>
      </c>
      <c r="G176" t="e">
        <f>#REF!</f>
        <v>#REF!</v>
      </c>
      <c r="H176" t="e">
        <f>#REF!</f>
        <v>#REF!</v>
      </c>
      <c r="I176" t="e">
        <f>#REF!*#REF!</f>
        <v>#REF!</v>
      </c>
      <c r="J176" t="e">
        <f>#REF!</f>
        <v>#REF!</v>
      </c>
      <c r="K176" t="e">
        <f>#REF!</f>
        <v>#REF!</v>
      </c>
      <c r="M176" t="e">
        <f>ROUND(I176*K176, 2)</f>
        <v>#REF!</v>
      </c>
      <c r="N176" t="e">
        <f>#REF!</f>
        <v>#REF!</v>
      </c>
      <c r="O176" t="e">
        <f>ROUND(I176*N176, 2)</f>
        <v>#REF!</v>
      </c>
      <c r="P176" t="e">
        <f>#REF!</f>
        <v>#REF!</v>
      </c>
      <c r="R176" t="e">
        <f>ROUND(I176*P176, 2)</f>
        <v>#REF!</v>
      </c>
      <c r="S176" t="e">
        <f>#REF!</f>
        <v>#REF!</v>
      </c>
      <c r="T176" t="e">
        <f>ROUND(I176*S176, 2)</f>
        <v>#REF!</v>
      </c>
      <c r="U176">
        <v>3</v>
      </c>
      <c r="Z176" t="e">
        <f>#REF!</f>
        <v>#REF!</v>
      </c>
      <c r="AA176">
        <v>759149349</v>
      </c>
      <c r="AB176">
        <v>1102711768</v>
      </c>
    </row>
    <row r="177" spans="1:28" x14ac:dyDescent="0.2">
      <c r="A177" t="e">
        <f>#REF!</f>
        <v>#REF!</v>
      </c>
      <c r="B177">
        <v>144</v>
      </c>
      <c r="C177">
        <v>3</v>
      </c>
      <c r="D177" t="e">
        <f>#REF!</f>
        <v>#REF!</v>
      </c>
      <c r="E177" t="e">
        <f>#REF!</f>
        <v>#REF!</v>
      </c>
      <c r="F177" t="e">
        <f>#REF!</f>
        <v>#REF!</v>
      </c>
      <c r="G177" t="e">
        <f>#REF!</f>
        <v>#REF!</v>
      </c>
      <c r="H177" t="e">
        <f>#REF!</f>
        <v>#REF!</v>
      </c>
      <c r="I177" t="e">
        <f>#REF!</f>
        <v>#REF!</v>
      </c>
      <c r="J177">
        <v>1</v>
      </c>
      <c r="K177" t="e">
        <f>ROUND(#REF!/IF(#REF!&lt;&gt; 0,#REF!, 1),2)</f>
        <v>#REF!</v>
      </c>
      <c r="M177" t="e">
        <f>ROUND(#REF!/IF(#REF!&lt;&gt; 0,#REF!, 1),2)</f>
        <v>#REF!</v>
      </c>
      <c r="N177" t="e">
        <f>#REF!</f>
        <v>#REF!</v>
      </c>
      <c r="O177" t="e">
        <f>#REF!</f>
        <v>#REF!</v>
      </c>
      <c r="P177" t="e">
        <f>#REF!</f>
        <v>#REF!</v>
      </c>
      <c r="R177" t="e">
        <f>ROUND(P177*I177, 2)</f>
        <v>#REF!</v>
      </c>
      <c r="S177" t="e">
        <f>#REF!*IF(#REF!&lt;&gt; 0,#REF!, 1)</f>
        <v>#REF!</v>
      </c>
      <c r="T177" t="e">
        <f>ROUND(S177*I177, 2)</f>
        <v>#REF!</v>
      </c>
      <c r="U177">
        <v>3</v>
      </c>
      <c r="Z177" t="e">
        <f>#REF!</f>
        <v>#REF!</v>
      </c>
      <c r="AA177">
        <v>1736762096</v>
      </c>
      <c r="AB177">
        <v>1736762096</v>
      </c>
    </row>
    <row r="178" spans="1:28" x14ac:dyDescent="0.2">
      <c r="A178" t="e">
        <f>#REF!</f>
        <v>#REF!</v>
      </c>
      <c r="B178">
        <v>145</v>
      </c>
      <c r="C178">
        <v>3</v>
      </c>
      <c r="D178" t="e">
        <f>#REF!</f>
        <v>#REF!</v>
      </c>
      <c r="E178" t="e">
        <f>#REF!</f>
        <v>#REF!</v>
      </c>
      <c r="F178" t="e">
        <f>#REF!</f>
        <v>#REF!</v>
      </c>
      <c r="G178" t="e">
        <f>#REF!</f>
        <v>#REF!</v>
      </c>
      <c r="H178" t="e">
        <f>#REF!</f>
        <v>#REF!</v>
      </c>
      <c r="I178" t="e">
        <f>#REF!</f>
        <v>#REF!</v>
      </c>
      <c r="J178">
        <v>1</v>
      </c>
      <c r="K178" t="e">
        <f>ROUND(#REF!/IF(#REF!&lt;&gt; 0,#REF!, 1),2)</f>
        <v>#REF!</v>
      </c>
      <c r="M178" t="e">
        <f>ROUND(#REF!/IF(#REF!&lt;&gt; 0,#REF!, 1),2)</f>
        <v>#REF!</v>
      </c>
      <c r="N178" t="e">
        <f>#REF!</f>
        <v>#REF!</v>
      </c>
      <c r="O178" t="e">
        <f>#REF!</f>
        <v>#REF!</v>
      </c>
      <c r="P178" t="e">
        <f>#REF!</f>
        <v>#REF!</v>
      </c>
      <c r="R178" t="e">
        <f>ROUND(P178*I178, 2)</f>
        <v>#REF!</v>
      </c>
      <c r="S178" t="e">
        <f>#REF!*IF(#REF!&lt;&gt; 0,#REF!, 1)</f>
        <v>#REF!</v>
      </c>
      <c r="T178" t="e">
        <f>ROUND(S178*I178, 2)</f>
        <v>#REF!</v>
      </c>
      <c r="U178">
        <v>3</v>
      </c>
      <c r="Z178" t="e">
        <f>#REF!</f>
        <v>#REF!</v>
      </c>
      <c r="AA178">
        <v>-1082594123</v>
      </c>
      <c r="AB178">
        <v>-1082594123</v>
      </c>
    </row>
    <row r="179" spans="1:28" x14ac:dyDescent="0.2">
      <c r="A179">
        <v>20</v>
      </c>
      <c r="B179">
        <v>242</v>
      </c>
      <c r="C179">
        <v>3</v>
      </c>
      <c r="D179">
        <v>0</v>
      </c>
      <c r="E179" t="e">
        <f>#REF!</f>
        <v>#REF!</v>
      </c>
      <c r="F179" t="e">
        <f>#REF!</f>
        <v>#REF!</v>
      </c>
      <c r="G179" t="e">
        <f>#REF!</f>
        <v>#REF!</v>
      </c>
      <c r="H179" t="e">
        <f>#REF!</f>
        <v>#REF!</v>
      </c>
      <c r="I179" t="e">
        <f>#REF!*#REF!</f>
        <v>#REF!</v>
      </c>
      <c r="J179" t="e">
        <f>#REF!</f>
        <v>#REF!</v>
      </c>
      <c r="K179" t="e">
        <f>#REF!</f>
        <v>#REF!</v>
      </c>
      <c r="M179" t="e">
        <f>ROUND(I179*K179, 2)</f>
        <v>#REF!</v>
      </c>
      <c r="N179" t="e">
        <f>#REF!</f>
        <v>#REF!</v>
      </c>
      <c r="O179" t="e">
        <f>ROUND(I179*N179, 2)</f>
        <v>#REF!</v>
      </c>
      <c r="P179" t="e">
        <f>#REF!</f>
        <v>#REF!</v>
      </c>
      <c r="R179" t="e">
        <f>ROUND(I179*P179, 2)</f>
        <v>#REF!</v>
      </c>
      <c r="S179" t="e">
        <f>#REF!</f>
        <v>#REF!</v>
      </c>
      <c r="T179" t="e">
        <f>ROUND(I179*S179, 2)</f>
        <v>#REF!</v>
      </c>
      <c r="U179">
        <v>3</v>
      </c>
      <c r="Z179" t="e">
        <f>#REF!</f>
        <v>#REF!</v>
      </c>
      <c r="AA179">
        <v>459162751</v>
      </c>
      <c r="AB179">
        <v>449184673</v>
      </c>
    </row>
    <row r="180" spans="1:28" x14ac:dyDescent="0.2">
      <c r="A180">
        <v>20</v>
      </c>
      <c r="B180">
        <v>241</v>
      </c>
      <c r="C180">
        <v>3</v>
      </c>
      <c r="D180">
        <v>0</v>
      </c>
      <c r="E180" t="e">
        <f>#REF!</f>
        <v>#REF!</v>
      </c>
      <c r="F180" t="e">
        <f>#REF!</f>
        <v>#REF!</v>
      </c>
      <c r="G180" t="e">
        <f>#REF!</f>
        <v>#REF!</v>
      </c>
      <c r="H180" t="e">
        <f>#REF!</f>
        <v>#REF!</v>
      </c>
      <c r="I180" t="e">
        <f>#REF!*#REF!</f>
        <v>#REF!</v>
      </c>
      <c r="J180" t="e">
        <f>#REF!</f>
        <v>#REF!</v>
      </c>
      <c r="K180" t="e">
        <f>#REF!</f>
        <v>#REF!</v>
      </c>
      <c r="M180" t="e">
        <f>ROUND(I180*K180, 2)</f>
        <v>#REF!</v>
      </c>
      <c r="N180" t="e">
        <f>#REF!</f>
        <v>#REF!</v>
      </c>
      <c r="O180" t="e">
        <f>ROUND(I180*N180, 2)</f>
        <v>#REF!</v>
      </c>
      <c r="P180" t="e">
        <f>#REF!</f>
        <v>#REF!</v>
      </c>
      <c r="R180" t="e">
        <f>ROUND(I180*P180, 2)</f>
        <v>#REF!</v>
      </c>
      <c r="S180" t="e">
        <f>#REF!</f>
        <v>#REF!</v>
      </c>
      <c r="T180" t="e">
        <f>ROUND(I180*S180, 2)</f>
        <v>#REF!</v>
      </c>
      <c r="U180">
        <v>3</v>
      </c>
      <c r="Z180" t="e">
        <f>#REF!</f>
        <v>#REF!</v>
      </c>
      <c r="AA180">
        <v>-627988545</v>
      </c>
      <c r="AB180">
        <v>665023508</v>
      </c>
    </row>
    <row r="181" spans="1:28" x14ac:dyDescent="0.2">
      <c r="A181">
        <v>20</v>
      </c>
      <c r="B181">
        <v>240</v>
      </c>
      <c r="C181">
        <v>3</v>
      </c>
      <c r="D181">
        <v>0</v>
      </c>
      <c r="E181" t="e">
        <f>#REF!</f>
        <v>#REF!</v>
      </c>
      <c r="F181" t="e">
        <f>#REF!</f>
        <v>#REF!</v>
      </c>
      <c r="G181" t="e">
        <f>#REF!</f>
        <v>#REF!</v>
      </c>
      <c r="H181" t="e">
        <f>#REF!</f>
        <v>#REF!</v>
      </c>
      <c r="I181" t="e">
        <f>#REF!*#REF!</f>
        <v>#REF!</v>
      </c>
      <c r="J181" t="e">
        <f>#REF!</f>
        <v>#REF!</v>
      </c>
      <c r="K181" t="e">
        <f>#REF!</f>
        <v>#REF!</v>
      </c>
      <c r="M181" t="e">
        <f>ROUND(I181*K181, 2)</f>
        <v>#REF!</v>
      </c>
      <c r="N181" t="e">
        <f>#REF!</f>
        <v>#REF!</v>
      </c>
      <c r="O181" t="e">
        <f>ROUND(I181*N181, 2)</f>
        <v>#REF!</v>
      </c>
      <c r="P181" t="e">
        <f>#REF!</f>
        <v>#REF!</v>
      </c>
      <c r="R181" t="e">
        <f>ROUND(I181*P181, 2)</f>
        <v>#REF!</v>
      </c>
      <c r="S181" t="e">
        <f>#REF!</f>
        <v>#REF!</v>
      </c>
      <c r="T181" t="e">
        <f>ROUND(I181*S181, 2)</f>
        <v>#REF!</v>
      </c>
      <c r="U181">
        <v>3</v>
      </c>
      <c r="Z181" t="e">
        <f>#REF!</f>
        <v>#REF!</v>
      </c>
      <c r="AA181">
        <v>1903445351</v>
      </c>
      <c r="AB181">
        <v>1563537580</v>
      </c>
    </row>
    <row r="182" spans="1:28" x14ac:dyDescent="0.2">
      <c r="A182">
        <v>20</v>
      </c>
      <c r="B182">
        <v>239</v>
      </c>
      <c r="C182">
        <v>3</v>
      </c>
      <c r="D182">
        <v>0</v>
      </c>
      <c r="E182" t="e">
        <f>#REF!</f>
        <v>#REF!</v>
      </c>
      <c r="F182" t="e">
        <f>#REF!</f>
        <v>#REF!</v>
      </c>
      <c r="G182" t="e">
        <f>#REF!</f>
        <v>#REF!</v>
      </c>
      <c r="H182" t="e">
        <f>#REF!</f>
        <v>#REF!</v>
      </c>
      <c r="I182" t="e">
        <f>#REF!*#REF!</f>
        <v>#REF!</v>
      </c>
      <c r="J182" t="e">
        <f>#REF!</f>
        <v>#REF!</v>
      </c>
      <c r="K182" t="e">
        <f>#REF!</f>
        <v>#REF!</v>
      </c>
      <c r="M182" t="e">
        <f>ROUND(I182*K182, 2)</f>
        <v>#REF!</v>
      </c>
      <c r="N182" t="e">
        <f>#REF!</f>
        <v>#REF!</v>
      </c>
      <c r="O182" t="e">
        <f>ROUND(I182*N182, 2)</f>
        <v>#REF!</v>
      </c>
      <c r="P182" t="e">
        <f>#REF!</f>
        <v>#REF!</v>
      </c>
      <c r="R182" t="e">
        <f>ROUND(I182*P182, 2)</f>
        <v>#REF!</v>
      </c>
      <c r="S182" t="e">
        <f>#REF!</f>
        <v>#REF!</v>
      </c>
      <c r="T182" t="e">
        <f>ROUND(I182*S182, 2)</f>
        <v>#REF!</v>
      </c>
      <c r="U182">
        <v>3</v>
      </c>
      <c r="Z182" t="e">
        <f>#REF!</f>
        <v>#REF!</v>
      </c>
      <c r="AA182">
        <v>759149349</v>
      </c>
      <c r="AB182">
        <v>1102711768</v>
      </c>
    </row>
    <row r="183" spans="1:28" x14ac:dyDescent="0.2">
      <c r="A183" t="e">
        <f>#REF!</f>
        <v>#REF!</v>
      </c>
      <c r="B183">
        <v>147</v>
      </c>
      <c r="C183">
        <v>3</v>
      </c>
      <c r="D183" t="e">
        <f>#REF!</f>
        <v>#REF!</v>
      </c>
      <c r="E183" t="e">
        <f>#REF!</f>
        <v>#REF!</v>
      </c>
      <c r="F183" t="e">
        <f>#REF!</f>
        <v>#REF!</v>
      </c>
      <c r="G183" t="e">
        <f>#REF!</f>
        <v>#REF!</v>
      </c>
      <c r="H183" t="e">
        <f>#REF!</f>
        <v>#REF!</v>
      </c>
      <c r="I183" t="e">
        <f>#REF!</f>
        <v>#REF!</v>
      </c>
      <c r="J183">
        <v>1</v>
      </c>
      <c r="K183" t="e">
        <f>ROUND(#REF!/IF(#REF!&lt;&gt; 0,#REF!, 1),2)</f>
        <v>#REF!</v>
      </c>
      <c r="M183" t="e">
        <f>ROUND(#REF!/IF(#REF!&lt;&gt; 0,#REF!, 1),2)</f>
        <v>#REF!</v>
      </c>
      <c r="N183" t="e">
        <f>#REF!</f>
        <v>#REF!</v>
      </c>
      <c r="O183" t="e">
        <f>#REF!</f>
        <v>#REF!</v>
      </c>
      <c r="P183" t="e">
        <f>#REF!</f>
        <v>#REF!</v>
      </c>
      <c r="R183" t="e">
        <f>ROUND(P183*I183, 2)</f>
        <v>#REF!</v>
      </c>
      <c r="S183" t="e">
        <f>#REF!*IF(#REF!&lt;&gt; 0,#REF!, 1)</f>
        <v>#REF!</v>
      </c>
      <c r="T183" t="e">
        <f>ROUND(S183*I183, 2)</f>
        <v>#REF!</v>
      </c>
      <c r="U183">
        <v>3</v>
      </c>
      <c r="Z183" t="e">
        <f>#REF!</f>
        <v>#REF!</v>
      </c>
      <c r="AA183">
        <v>-2132864197</v>
      </c>
      <c r="AB183">
        <v>-2132864197</v>
      </c>
    </row>
    <row r="184" spans="1:28" x14ac:dyDescent="0.2">
      <c r="A184" t="e">
        <f>#REF!</f>
        <v>#REF!</v>
      </c>
      <c r="B184">
        <v>157</v>
      </c>
      <c r="C184">
        <v>3</v>
      </c>
      <c r="D184" t="e">
        <f>#REF!</f>
        <v>#REF!</v>
      </c>
      <c r="E184" t="e">
        <f>#REF!</f>
        <v>#REF!</v>
      </c>
      <c r="F184" t="e">
        <f>#REF!</f>
        <v>#REF!</v>
      </c>
      <c r="G184" t="e">
        <f>#REF!</f>
        <v>#REF!</v>
      </c>
      <c r="H184" t="e">
        <f>#REF!</f>
        <v>#REF!</v>
      </c>
      <c r="I184" t="e">
        <f>#REF!</f>
        <v>#REF!</v>
      </c>
      <c r="J184">
        <v>1</v>
      </c>
      <c r="K184" t="e">
        <f>ROUND(#REF!/IF(#REF!&lt;&gt; 0,#REF!, 1),2)</f>
        <v>#REF!</v>
      </c>
      <c r="M184" t="e">
        <f>ROUND(#REF!/IF(#REF!&lt;&gt; 0,#REF!, 1),2)</f>
        <v>#REF!</v>
      </c>
      <c r="N184" t="e">
        <f>#REF!</f>
        <v>#REF!</v>
      </c>
      <c r="O184" t="e">
        <f>#REF!</f>
        <v>#REF!</v>
      </c>
      <c r="P184" t="e">
        <f>#REF!</f>
        <v>#REF!</v>
      </c>
      <c r="R184" t="e">
        <f>ROUND(P184*I184, 2)</f>
        <v>#REF!</v>
      </c>
      <c r="S184" t="e">
        <f>#REF!*IF(#REF!&lt;&gt; 0,#REF!, 1)</f>
        <v>#REF!</v>
      </c>
      <c r="T184" t="e">
        <f>ROUND(S184*I184, 2)</f>
        <v>#REF!</v>
      </c>
      <c r="U184">
        <v>3</v>
      </c>
      <c r="Z184" t="e">
        <f>#REF!</f>
        <v>#REF!</v>
      </c>
      <c r="AA184">
        <v>455708575</v>
      </c>
      <c r="AB184">
        <v>455708575</v>
      </c>
    </row>
    <row r="185" spans="1:28" x14ac:dyDescent="0.2">
      <c r="A185" t="e">
        <f>#REF!</f>
        <v>#REF!</v>
      </c>
      <c r="B185">
        <v>159</v>
      </c>
      <c r="C185">
        <v>3</v>
      </c>
      <c r="D185" t="e">
        <f>#REF!</f>
        <v>#REF!</v>
      </c>
      <c r="E185" t="e">
        <f>#REF!</f>
        <v>#REF!</v>
      </c>
      <c r="F185" t="e">
        <f>#REF!</f>
        <v>#REF!</v>
      </c>
      <c r="G185" t="e">
        <f>#REF!</f>
        <v>#REF!</v>
      </c>
      <c r="H185" t="e">
        <f>#REF!</f>
        <v>#REF!</v>
      </c>
      <c r="I185" t="e">
        <f>#REF!</f>
        <v>#REF!</v>
      </c>
      <c r="J185">
        <v>1</v>
      </c>
      <c r="K185" t="e">
        <f>ROUND(#REF!/IF(#REF!&lt;&gt; 0,#REF!, 1),2)</f>
        <v>#REF!</v>
      </c>
      <c r="M185" t="e">
        <f>ROUND(#REF!/IF(#REF!&lt;&gt; 0,#REF!, 1),2)</f>
        <v>#REF!</v>
      </c>
      <c r="N185" t="e">
        <f>#REF!</f>
        <v>#REF!</v>
      </c>
      <c r="O185" t="e">
        <f>#REF!</f>
        <v>#REF!</v>
      </c>
      <c r="P185" t="e">
        <f>#REF!</f>
        <v>#REF!</v>
      </c>
      <c r="R185" t="e">
        <f>ROUND(P185*I185, 2)</f>
        <v>#REF!</v>
      </c>
      <c r="S185" t="e">
        <f>#REF!*IF(#REF!&lt;&gt; 0,#REF!, 1)</f>
        <v>#REF!</v>
      </c>
      <c r="T185" t="e">
        <f>ROUND(S185*I185, 2)</f>
        <v>#REF!</v>
      </c>
      <c r="U185">
        <v>3</v>
      </c>
      <c r="Z185" t="e">
        <f>#REF!</f>
        <v>#REF!</v>
      </c>
      <c r="AA185">
        <v>455708575</v>
      </c>
      <c r="AB185">
        <v>455708575</v>
      </c>
    </row>
    <row r="186" spans="1:28" x14ac:dyDescent="0.2">
      <c r="A186">
        <v>20</v>
      </c>
      <c r="B186">
        <v>289</v>
      </c>
      <c r="C186">
        <v>3</v>
      </c>
      <c r="D186">
        <v>0</v>
      </c>
      <c r="E186" t="e">
        <f>#REF!</f>
        <v>#REF!</v>
      </c>
      <c r="F186" t="e">
        <f>#REF!</f>
        <v>#REF!</v>
      </c>
      <c r="G186" t="e">
        <f>#REF!</f>
        <v>#REF!</v>
      </c>
      <c r="H186" t="e">
        <f>#REF!</f>
        <v>#REF!</v>
      </c>
      <c r="I186" t="e">
        <f>#REF!*#REF!</f>
        <v>#REF!</v>
      </c>
      <c r="J186" t="e">
        <f>#REF!</f>
        <v>#REF!</v>
      </c>
      <c r="K186" t="e">
        <f>#REF!</f>
        <v>#REF!</v>
      </c>
      <c r="M186" t="e">
        <f>ROUND(I186*K186, 2)</f>
        <v>#REF!</v>
      </c>
      <c r="N186" t="e">
        <f>#REF!</f>
        <v>#REF!</v>
      </c>
      <c r="O186" t="e">
        <f>ROUND(I186*N186, 2)</f>
        <v>#REF!</v>
      </c>
      <c r="P186" t="e">
        <f>#REF!</f>
        <v>#REF!</v>
      </c>
      <c r="R186" t="e">
        <f>ROUND(I186*P186, 2)</f>
        <v>#REF!</v>
      </c>
      <c r="S186" t="e">
        <f>#REF!</f>
        <v>#REF!</v>
      </c>
      <c r="T186" t="e">
        <f>ROUND(I186*S186, 2)</f>
        <v>#REF!</v>
      </c>
      <c r="U186">
        <v>3</v>
      </c>
      <c r="Z186" t="e">
        <f>#REF!</f>
        <v>#REF!</v>
      </c>
      <c r="AA186">
        <v>1035058684</v>
      </c>
      <c r="AB186">
        <v>2124723791</v>
      </c>
    </row>
    <row r="187" spans="1:28" x14ac:dyDescent="0.2">
      <c r="A187" t="e">
        <f>#REF!</f>
        <v>#REF!</v>
      </c>
      <c r="B187">
        <v>167</v>
      </c>
      <c r="C187">
        <v>3</v>
      </c>
      <c r="D187" t="e">
        <f>#REF!</f>
        <v>#REF!</v>
      </c>
      <c r="E187" t="e">
        <f>#REF!</f>
        <v>#REF!</v>
      </c>
      <c r="F187" t="e">
        <f>#REF!</f>
        <v>#REF!</v>
      </c>
      <c r="G187" t="e">
        <f>#REF!</f>
        <v>#REF!</v>
      </c>
      <c r="H187" t="e">
        <f>#REF!</f>
        <v>#REF!</v>
      </c>
      <c r="I187" t="e">
        <f>#REF!</f>
        <v>#REF!</v>
      </c>
      <c r="J187">
        <v>1</v>
      </c>
      <c r="K187" t="e">
        <f>ROUND(#REF!/IF(#REF!&lt;&gt; 0,#REF!, 1),2)</f>
        <v>#REF!</v>
      </c>
      <c r="M187" t="e">
        <f>ROUND(#REF!/IF(#REF!&lt;&gt; 0,#REF!, 1),2)</f>
        <v>#REF!</v>
      </c>
      <c r="N187" t="e">
        <f>#REF!</f>
        <v>#REF!</v>
      </c>
      <c r="O187" t="e">
        <f>#REF!</f>
        <v>#REF!</v>
      </c>
      <c r="P187" t="e">
        <f>#REF!</f>
        <v>#REF!</v>
      </c>
      <c r="R187" t="e">
        <f>ROUND(P187*I187, 2)</f>
        <v>#REF!</v>
      </c>
      <c r="S187" t="e">
        <f>#REF!*IF(#REF!&lt;&gt; 0,#REF!, 1)</f>
        <v>#REF!</v>
      </c>
      <c r="T187" t="e">
        <f>ROUND(S187*I187, 2)</f>
        <v>#REF!</v>
      </c>
      <c r="U187">
        <v>3</v>
      </c>
      <c r="Z187" t="e">
        <f>#REF!</f>
        <v>#REF!</v>
      </c>
      <c r="AA187">
        <v>-50446472</v>
      </c>
      <c r="AB187">
        <v>-50446472</v>
      </c>
    </row>
    <row r="188" spans="1:28" x14ac:dyDescent="0.2">
      <c r="A188">
        <v>20</v>
      </c>
      <c r="B188">
        <v>294</v>
      </c>
      <c r="C188">
        <v>3</v>
      </c>
      <c r="D188">
        <v>0</v>
      </c>
      <c r="E188" t="e">
        <f>#REF!</f>
        <v>#REF!</v>
      </c>
      <c r="F188" t="e">
        <f>#REF!</f>
        <v>#REF!</v>
      </c>
      <c r="G188" t="e">
        <f>#REF!</f>
        <v>#REF!</v>
      </c>
      <c r="H188" t="e">
        <f>#REF!</f>
        <v>#REF!</v>
      </c>
      <c r="I188" t="e">
        <f>#REF!*#REF!</f>
        <v>#REF!</v>
      </c>
      <c r="J188" t="e">
        <f>#REF!</f>
        <v>#REF!</v>
      </c>
      <c r="K188" t="e">
        <f>#REF!</f>
        <v>#REF!</v>
      </c>
      <c r="M188" t="e">
        <f>ROUND(I188*K188, 2)</f>
        <v>#REF!</v>
      </c>
      <c r="N188" t="e">
        <f>#REF!</f>
        <v>#REF!</v>
      </c>
      <c r="O188" t="e">
        <f>ROUND(I188*N188, 2)</f>
        <v>#REF!</v>
      </c>
      <c r="P188" t="e">
        <f>#REF!</f>
        <v>#REF!</v>
      </c>
      <c r="R188" t="e">
        <f>ROUND(I188*P188, 2)</f>
        <v>#REF!</v>
      </c>
      <c r="S188" t="e">
        <f>#REF!</f>
        <v>#REF!</v>
      </c>
      <c r="T188" t="e">
        <f>ROUND(I188*S188, 2)</f>
        <v>#REF!</v>
      </c>
      <c r="U188">
        <v>3</v>
      </c>
      <c r="Z188" t="e">
        <f>#REF!</f>
        <v>#REF!</v>
      </c>
      <c r="AA188">
        <v>1035058684</v>
      </c>
      <c r="AB188">
        <v>2124723791</v>
      </c>
    </row>
    <row r="189" spans="1:28" x14ac:dyDescent="0.2">
      <c r="A189" t="e">
        <f>#REF!</f>
        <v>#REF!</v>
      </c>
      <c r="B189">
        <v>169</v>
      </c>
      <c r="C189">
        <v>3</v>
      </c>
      <c r="D189" t="e">
        <f>#REF!</f>
        <v>#REF!</v>
      </c>
      <c r="E189" t="e">
        <f>#REF!</f>
        <v>#REF!</v>
      </c>
      <c r="F189" t="e">
        <f>#REF!</f>
        <v>#REF!</v>
      </c>
      <c r="G189" t="e">
        <f>#REF!</f>
        <v>#REF!</v>
      </c>
      <c r="H189" t="e">
        <f>#REF!</f>
        <v>#REF!</v>
      </c>
      <c r="I189" t="e">
        <f>#REF!</f>
        <v>#REF!</v>
      </c>
      <c r="J189">
        <v>1</v>
      </c>
      <c r="K189" t="e">
        <f>ROUND(#REF!/IF(#REF!&lt;&gt; 0,#REF!, 1),2)</f>
        <v>#REF!</v>
      </c>
      <c r="M189" t="e">
        <f>ROUND(#REF!/IF(#REF!&lt;&gt; 0,#REF!, 1),2)</f>
        <v>#REF!</v>
      </c>
      <c r="N189" t="e">
        <f>#REF!</f>
        <v>#REF!</v>
      </c>
      <c r="O189" t="e">
        <f>#REF!</f>
        <v>#REF!</v>
      </c>
      <c r="P189" t="e">
        <f>#REF!</f>
        <v>#REF!</v>
      </c>
      <c r="R189" t="e">
        <f>ROUND(P189*I189, 2)</f>
        <v>#REF!</v>
      </c>
      <c r="S189" t="e">
        <f>#REF!*IF(#REF!&lt;&gt; 0,#REF!, 1)</f>
        <v>#REF!</v>
      </c>
      <c r="T189" t="e">
        <f>ROUND(S189*I189, 2)</f>
        <v>#REF!</v>
      </c>
      <c r="U189">
        <v>3</v>
      </c>
      <c r="Z189" t="e">
        <f>#REF!</f>
        <v>#REF!</v>
      </c>
      <c r="AA189">
        <v>-292130642</v>
      </c>
      <c r="AB189">
        <v>-292130642</v>
      </c>
    </row>
    <row r="190" spans="1:28" x14ac:dyDescent="0.2">
      <c r="A190">
        <v>20</v>
      </c>
      <c r="B190">
        <v>298</v>
      </c>
      <c r="C190">
        <v>3</v>
      </c>
      <c r="D190">
        <v>0</v>
      </c>
      <c r="E190" t="e">
        <f>#REF!</f>
        <v>#REF!</v>
      </c>
      <c r="F190" t="e">
        <f>#REF!</f>
        <v>#REF!</v>
      </c>
      <c r="G190" t="e">
        <f>#REF!</f>
        <v>#REF!</v>
      </c>
      <c r="H190" t="e">
        <f>#REF!</f>
        <v>#REF!</v>
      </c>
      <c r="I190" t="e">
        <f>#REF!*#REF!</f>
        <v>#REF!</v>
      </c>
      <c r="J190" t="e">
        <f>#REF!</f>
        <v>#REF!</v>
      </c>
      <c r="K190" t="e">
        <f>#REF!</f>
        <v>#REF!</v>
      </c>
      <c r="M190" t="e">
        <f t="shared" ref="M190:M197" si="46">ROUND(I190*K190, 2)</f>
        <v>#REF!</v>
      </c>
      <c r="N190" t="e">
        <f>#REF!</f>
        <v>#REF!</v>
      </c>
      <c r="O190" t="e">
        <f t="shared" ref="O190:O197" si="47">ROUND(I190*N190, 2)</f>
        <v>#REF!</v>
      </c>
      <c r="P190" t="e">
        <f>#REF!</f>
        <v>#REF!</v>
      </c>
      <c r="R190" t="e">
        <f t="shared" ref="R190:R197" si="48">ROUND(I190*P190, 2)</f>
        <v>#REF!</v>
      </c>
      <c r="S190" t="e">
        <f>#REF!</f>
        <v>#REF!</v>
      </c>
      <c r="T190" t="e">
        <f t="shared" ref="T190:T197" si="49">ROUND(I190*S190, 2)</f>
        <v>#REF!</v>
      </c>
      <c r="U190">
        <v>3</v>
      </c>
      <c r="Z190" t="e">
        <f>#REF!</f>
        <v>#REF!</v>
      </c>
      <c r="AA190">
        <v>-916121518</v>
      </c>
      <c r="AB190">
        <v>-1272344010</v>
      </c>
    </row>
    <row r="191" spans="1:28" x14ac:dyDescent="0.2">
      <c r="A191">
        <v>20</v>
      </c>
      <c r="B191">
        <v>297</v>
      </c>
      <c r="C191">
        <v>3</v>
      </c>
      <c r="D191">
        <v>0</v>
      </c>
      <c r="E191" t="e">
        <f>#REF!</f>
        <v>#REF!</v>
      </c>
      <c r="F191" t="e">
        <f>#REF!</f>
        <v>#REF!</v>
      </c>
      <c r="G191" t="e">
        <f>#REF!</f>
        <v>#REF!</v>
      </c>
      <c r="H191" t="e">
        <f>#REF!</f>
        <v>#REF!</v>
      </c>
      <c r="I191" t="e">
        <f>#REF!*#REF!</f>
        <v>#REF!</v>
      </c>
      <c r="J191" t="e">
        <f>#REF!</f>
        <v>#REF!</v>
      </c>
      <c r="K191" t="e">
        <f>#REF!</f>
        <v>#REF!</v>
      </c>
      <c r="M191" t="e">
        <f t="shared" si="46"/>
        <v>#REF!</v>
      </c>
      <c r="N191" t="e">
        <f>#REF!</f>
        <v>#REF!</v>
      </c>
      <c r="O191" t="e">
        <f t="shared" si="47"/>
        <v>#REF!</v>
      </c>
      <c r="P191" t="e">
        <f>#REF!</f>
        <v>#REF!</v>
      </c>
      <c r="R191" t="e">
        <f t="shared" si="48"/>
        <v>#REF!</v>
      </c>
      <c r="S191" t="e">
        <f>#REF!</f>
        <v>#REF!</v>
      </c>
      <c r="T191" t="e">
        <f t="shared" si="49"/>
        <v>#REF!</v>
      </c>
      <c r="U191">
        <v>3</v>
      </c>
      <c r="Z191" t="e">
        <f>#REF!</f>
        <v>#REF!</v>
      </c>
      <c r="AA191">
        <v>-1884905292</v>
      </c>
      <c r="AB191">
        <v>-1884905292</v>
      </c>
    </row>
    <row r="192" spans="1:28" x14ac:dyDescent="0.2">
      <c r="A192">
        <v>20</v>
      </c>
      <c r="B192">
        <v>296</v>
      </c>
      <c r="C192">
        <v>3</v>
      </c>
      <c r="D192">
        <v>0</v>
      </c>
      <c r="E192" t="e">
        <f>#REF!</f>
        <v>#REF!</v>
      </c>
      <c r="F192" t="e">
        <f>#REF!</f>
        <v>#REF!</v>
      </c>
      <c r="G192" t="e">
        <f>#REF!</f>
        <v>#REF!</v>
      </c>
      <c r="H192" t="e">
        <f>#REF!</f>
        <v>#REF!</v>
      </c>
      <c r="I192" t="e">
        <f>#REF!*#REF!</f>
        <v>#REF!</v>
      </c>
      <c r="J192" t="e">
        <f>#REF!</f>
        <v>#REF!</v>
      </c>
      <c r="K192" t="e">
        <f>#REF!</f>
        <v>#REF!</v>
      </c>
      <c r="M192" t="e">
        <f t="shared" si="46"/>
        <v>#REF!</v>
      </c>
      <c r="N192" t="e">
        <f>#REF!</f>
        <v>#REF!</v>
      </c>
      <c r="O192" t="e">
        <f t="shared" si="47"/>
        <v>#REF!</v>
      </c>
      <c r="P192" t="e">
        <f>#REF!</f>
        <v>#REF!</v>
      </c>
      <c r="R192" t="e">
        <f t="shared" si="48"/>
        <v>#REF!</v>
      </c>
      <c r="S192" t="e">
        <f>#REF!</f>
        <v>#REF!</v>
      </c>
      <c r="T192" t="e">
        <f t="shared" si="49"/>
        <v>#REF!</v>
      </c>
      <c r="U192">
        <v>3</v>
      </c>
      <c r="Z192" t="e">
        <f>#REF!</f>
        <v>#REF!</v>
      </c>
      <c r="AA192">
        <v>-648679207</v>
      </c>
      <c r="AB192">
        <v>-1155480476</v>
      </c>
    </row>
    <row r="193" spans="1:28" x14ac:dyDescent="0.2">
      <c r="A193">
        <v>20</v>
      </c>
      <c r="B193">
        <v>301</v>
      </c>
      <c r="C193">
        <v>3</v>
      </c>
      <c r="D193">
        <v>0</v>
      </c>
      <c r="E193" t="e">
        <f>#REF!</f>
        <v>#REF!</v>
      </c>
      <c r="F193" t="e">
        <f>#REF!</f>
        <v>#REF!</v>
      </c>
      <c r="G193" t="e">
        <f>#REF!</f>
        <v>#REF!</v>
      </c>
      <c r="H193" t="e">
        <f>#REF!</f>
        <v>#REF!</v>
      </c>
      <c r="I193" t="e">
        <f>#REF!*#REF!</f>
        <v>#REF!</v>
      </c>
      <c r="J193" t="e">
        <f>#REF!</f>
        <v>#REF!</v>
      </c>
      <c r="K193" t="e">
        <f>#REF!</f>
        <v>#REF!</v>
      </c>
      <c r="M193" t="e">
        <f t="shared" si="46"/>
        <v>#REF!</v>
      </c>
      <c r="N193" t="e">
        <f>#REF!</f>
        <v>#REF!</v>
      </c>
      <c r="O193" t="e">
        <f t="shared" si="47"/>
        <v>#REF!</v>
      </c>
      <c r="P193" t="e">
        <f>#REF!</f>
        <v>#REF!</v>
      </c>
      <c r="R193" t="e">
        <f t="shared" si="48"/>
        <v>#REF!</v>
      </c>
      <c r="S193" t="e">
        <f>#REF!</f>
        <v>#REF!</v>
      </c>
      <c r="T193" t="e">
        <f t="shared" si="49"/>
        <v>#REF!</v>
      </c>
      <c r="U193">
        <v>3</v>
      </c>
      <c r="Z193" t="e">
        <f>#REF!</f>
        <v>#REF!</v>
      </c>
      <c r="AA193">
        <v>757793242</v>
      </c>
      <c r="AB193">
        <v>-670793782</v>
      </c>
    </row>
    <row r="194" spans="1:28" x14ac:dyDescent="0.2">
      <c r="A194">
        <v>20</v>
      </c>
      <c r="B194">
        <v>300</v>
      </c>
      <c r="C194">
        <v>3</v>
      </c>
      <c r="D194">
        <v>0</v>
      </c>
      <c r="E194" t="e">
        <f>#REF!</f>
        <v>#REF!</v>
      </c>
      <c r="F194" t="e">
        <f>#REF!</f>
        <v>#REF!</v>
      </c>
      <c r="G194" t="e">
        <f>#REF!</f>
        <v>#REF!</v>
      </c>
      <c r="H194" t="e">
        <f>#REF!</f>
        <v>#REF!</v>
      </c>
      <c r="I194" t="e">
        <f>#REF!*#REF!</f>
        <v>#REF!</v>
      </c>
      <c r="J194" t="e">
        <f>#REF!</f>
        <v>#REF!</v>
      </c>
      <c r="K194" t="e">
        <f>#REF!</f>
        <v>#REF!</v>
      </c>
      <c r="M194" t="e">
        <f t="shared" si="46"/>
        <v>#REF!</v>
      </c>
      <c r="N194" t="e">
        <f>#REF!</f>
        <v>#REF!</v>
      </c>
      <c r="O194" t="e">
        <f t="shared" si="47"/>
        <v>#REF!</v>
      </c>
      <c r="P194" t="e">
        <f>#REF!</f>
        <v>#REF!</v>
      </c>
      <c r="R194" t="e">
        <f t="shared" si="48"/>
        <v>#REF!</v>
      </c>
      <c r="S194" t="e">
        <f>#REF!</f>
        <v>#REF!</v>
      </c>
      <c r="T194" t="e">
        <f t="shared" si="49"/>
        <v>#REF!</v>
      </c>
      <c r="U194">
        <v>3</v>
      </c>
      <c r="Z194" t="e">
        <f>#REF!</f>
        <v>#REF!</v>
      </c>
      <c r="AA194">
        <v>-613731661</v>
      </c>
      <c r="AB194">
        <v>-1754884196</v>
      </c>
    </row>
    <row r="195" spans="1:28" x14ac:dyDescent="0.2">
      <c r="A195">
        <v>20</v>
      </c>
      <c r="B195">
        <v>309</v>
      </c>
      <c r="C195">
        <v>3</v>
      </c>
      <c r="D195">
        <v>0</v>
      </c>
      <c r="E195" t="e">
        <f>#REF!</f>
        <v>#REF!</v>
      </c>
      <c r="F195" t="e">
        <f>#REF!</f>
        <v>#REF!</v>
      </c>
      <c r="G195" t="e">
        <f>#REF!</f>
        <v>#REF!</v>
      </c>
      <c r="H195" t="e">
        <f>#REF!</f>
        <v>#REF!</v>
      </c>
      <c r="I195" t="e">
        <f>#REF!*#REF!</f>
        <v>#REF!</v>
      </c>
      <c r="J195" t="e">
        <f>#REF!</f>
        <v>#REF!</v>
      </c>
      <c r="K195" t="e">
        <f>#REF!</f>
        <v>#REF!</v>
      </c>
      <c r="M195" t="e">
        <f t="shared" si="46"/>
        <v>#REF!</v>
      </c>
      <c r="N195" t="e">
        <f>#REF!</f>
        <v>#REF!</v>
      </c>
      <c r="O195" t="e">
        <f t="shared" si="47"/>
        <v>#REF!</v>
      </c>
      <c r="P195" t="e">
        <f>#REF!</f>
        <v>#REF!</v>
      </c>
      <c r="R195" t="e">
        <f t="shared" si="48"/>
        <v>#REF!</v>
      </c>
      <c r="S195" t="e">
        <f>#REF!</f>
        <v>#REF!</v>
      </c>
      <c r="T195" t="e">
        <f t="shared" si="49"/>
        <v>#REF!</v>
      </c>
      <c r="U195">
        <v>3</v>
      </c>
      <c r="Z195" t="e">
        <f>#REF!</f>
        <v>#REF!</v>
      </c>
      <c r="AA195">
        <v>1750545657</v>
      </c>
      <c r="AB195">
        <v>-639604199</v>
      </c>
    </row>
    <row r="196" spans="1:28" x14ac:dyDescent="0.2">
      <c r="A196">
        <v>20</v>
      </c>
      <c r="B196">
        <v>308</v>
      </c>
      <c r="C196">
        <v>3</v>
      </c>
      <c r="D196">
        <v>0</v>
      </c>
      <c r="E196" t="e">
        <f>#REF!</f>
        <v>#REF!</v>
      </c>
      <c r="F196" t="e">
        <f>#REF!</f>
        <v>#REF!</v>
      </c>
      <c r="G196" t="e">
        <f>#REF!</f>
        <v>#REF!</v>
      </c>
      <c r="H196" t="e">
        <f>#REF!</f>
        <v>#REF!</v>
      </c>
      <c r="I196" t="e">
        <f>#REF!*#REF!</f>
        <v>#REF!</v>
      </c>
      <c r="J196" t="e">
        <f>#REF!</f>
        <v>#REF!</v>
      </c>
      <c r="K196" t="e">
        <f>#REF!</f>
        <v>#REF!</v>
      </c>
      <c r="M196" t="e">
        <f t="shared" si="46"/>
        <v>#REF!</v>
      </c>
      <c r="N196" t="e">
        <f>#REF!</f>
        <v>#REF!</v>
      </c>
      <c r="O196" t="e">
        <f t="shared" si="47"/>
        <v>#REF!</v>
      </c>
      <c r="P196" t="e">
        <f>#REF!</f>
        <v>#REF!</v>
      </c>
      <c r="R196" t="e">
        <f t="shared" si="48"/>
        <v>#REF!</v>
      </c>
      <c r="S196" t="e">
        <f>#REF!</f>
        <v>#REF!</v>
      </c>
      <c r="T196" t="e">
        <f t="shared" si="49"/>
        <v>#REF!</v>
      </c>
      <c r="U196">
        <v>3</v>
      </c>
      <c r="Z196" t="e">
        <f>#REF!</f>
        <v>#REF!</v>
      </c>
      <c r="AA196">
        <v>-1409020368</v>
      </c>
      <c r="AB196">
        <v>-789644757</v>
      </c>
    </row>
    <row r="197" spans="1:28" x14ac:dyDescent="0.2">
      <c r="A197">
        <v>20</v>
      </c>
      <c r="B197">
        <v>307</v>
      </c>
      <c r="C197">
        <v>3</v>
      </c>
      <c r="D197">
        <v>0</v>
      </c>
      <c r="E197" t="e">
        <f>#REF!</f>
        <v>#REF!</v>
      </c>
      <c r="F197" t="e">
        <f>#REF!</f>
        <v>#REF!</v>
      </c>
      <c r="G197" t="e">
        <f>#REF!</f>
        <v>#REF!</v>
      </c>
      <c r="H197" t="e">
        <f>#REF!</f>
        <v>#REF!</v>
      </c>
      <c r="I197" t="e">
        <f>#REF!*#REF!</f>
        <v>#REF!</v>
      </c>
      <c r="J197" t="e">
        <f>#REF!</f>
        <v>#REF!</v>
      </c>
      <c r="K197" t="e">
        <f>#REF!</f>
        <v>#REF!</v>
      </c>
      <c r="M197" t="e">
        <f t="shared" si="46"/>
        <v>#REF!</v>
      </c>
      <c r="N197" t="e">
        <f>#REF!</f>
        <v>#REF!</v>
      </c>
      <c r="O197" t="e">
        <f t="shared" si="47"/>
        <v>#REF!</v>
      </c>
      <c r="P197" t="e">
        <f>#REF!</f>
        <v>#REF!</v>
      </c>
      <c r="R197" t="e">
        <f t="shared" si="48"/>
        <v>#REF!</v>
      </c>
      <c r="S197" t="e">
        <f>#REF!</f>
        <v>#REF!</v>
      </c>
      <c r="T197" t="e">
        <f t="shared" si="49"/>
        <v>#REF!</v>
      </c>
      <c r="U197">
        <v>3</v>
      </c>
      <c r="Z197" t="e">
        <f>#REF!</f>
        <v>#REF!</v>
      </c>
      <c r="AA197">
        <v>-690276802</v>
      </c>
      <c r="AB197">
        <v>862802169</v>
      </c>
    </row>
    <row r="198" spans="1:28" x14ac:dyDescent="0.2">
      <c r="A198" t="e">
        <f>#REF!</f>
        <v>#REF!</v>
      </c>
      <c r="B198">
        <v>173</v>
      </c>
      <c r="C198">
        <v>3</v>
      </c>
      <c r="D198" t="e">
        <f>#REF!</f>
        <v>#REF!</v>
      </c>
      <c r="E198" t="e">
        <f>#REF!</f>
        <v>#REF!</v>
      </c>
      <c r="F198" t="e">
        <f>#REF!</f>
        <v>#REF!</v>
      </c>
      <c r="G198" t="e">
        <f>#REF!</f>
        <v>#REF!</v>
      </c>
      <c r="H198" t="e">
        <f>#REF!</f>
        <v>#REF!</v>
      </c>
      <c r="I198" t="e">
        <f>#REF!</f>
        <v>#REF!</v>
      </c>
      <c r="J198">
        <v>1</v>
      </c>
      <c r="K198" t="e">
        <f>ROUND(#REF!/IF(#REF!&lt;&gt; 0,#REF!, 1),2)</f>
        <v>#REF!</v>
      </c>
      <c r="M198" t="e">
        <f>ROUND(#REF!/IF(#REF!&lt;&gt; 0,#REF!, 1),2)</f>
        <v>#REF!</v>
      </c>
      <c r="N198" t="e">
        <f>#REF!</f>
        <v>#REF!</v>
      </c>
      <c r="O198" t="e">
        <f>#REF!</f>
        <v>#REF!</v>
      </c>
      <c r="P198" t="e">
        <f>#REF!</f>
        <v>#REF!</v>
      </c>
      <c r="R198" t="e">
        <f>ROUND(P198*I198, 2)</f>
        <v>#REF!</v>
      </c>
      <c r="S198" t="e">
        <f>#REF!*IF(#REF!&lt;&gt; 0,#REF!, 1)</f>
        <v>#REF!</v>
      </c>
      <c r="T198" t="e">
        <f>ROUND(S198*I198, 2)</f>
        <v>#REF!</v>
      </c>
      <c r="U198">
        <v>3</v>
      </c>
      <c r="Z198" t="e">
        <f>#REF!</f>
        <v>#REF!</v>
      </c>
      <c r="AA198">
        <v>-907302156</v>
      </c>
      <c r="AB198">
        <v>-907302156</v>
      </c>
    </row>
    <row r="199" spans="1:28" x14ac:dyDescent="0.2">
      <c r="A199">
        <v>20</v>
      </c>
      <c r="B199">
        <v>315</v>
      </c>
      <c r="C199">
        <v>3</v>
      </c>
      <c r="D199">
        <v>0</v>
      </c>
      <c r="E199" t="e">
        <f>#REF!</f>
        <v>#REF!</v>
      </c>
      <c r="F199" t="e">
        <f>#REF!</f>
        <v>#REF!</v>
      </c>
      <c r="G199" t="e">
        <f>#REF!</f>
        <v>#REF!</v>
      </c>
      <c r="H199" t="e">
        <f>#REF!</f>
        <v>#REF!</v>
      </c>
      <c r="I199" t="e">
        <f>#REF!*#REF!</f>
        <v>#REF!</v>
      </c>
      <c r="J199" t="e">
        <f>#REF!</f>
        <v>#REF!</v>
      </c>
      <c r="K199" t="e">
        <f>#REF!</f>
        <v>#REF!</v>
      </c>
      <c r="M199" t="e">
        <f t="shared" ref="M199:M209" si="50">ROUND(I199*K199, 2)</f>
        <v>#REF!</v>
      </c>
      <c r="N199" t="e">
        <f>#REF!</f>
        <v>#REF!</v>
      </c>
      <c r="O199" t="e">
        <f t="shared" ref="O199:O209" si="51">ROUND(I199*N199, 2)</f>
        <v>#REF!</v>
      </c>
      <c r="P199" t="e">
        <f>#REF!</f>
        <v>#REF!</v>
      </c>
      <c r="R199" t="e">
        <f t="shared" ref="R199:R209" si="52">ROUND(I199*P199, 2)</f>
        <v>#REF!</v>
      </c>
      <c r="S199" t="e">
        <f>#REF!</f>
        <v>#REF!</v>
      </c>
      <c r="T199" t="e">
        <f t="shared" ref="T199:T209" si="53">ROUND(I199*S199, 2)</f>
        <v>#REF!</v>
      </c>
      <c r="U199">
        <v>3</v>
      </c>
      <c r="Z199" t="e">
        <f>#REF!</f>
        <v>#REF!</v>
      </c>
      <c r="AA199">
        <v>1035058684</v>
      </c>
      <c r="AB199">
        <v>2124723791</v>
      </c>
    </row>
    <row r="200" spans="1:28" x14ac:dyDescent="0.2">
      <c r="A200">
        <v>20</v>
      </c>
      <c r="B200">
        <v>314</v>
      </c>
      <c r="C200">
        <v>3</v>
      </c>
      <c r="D200">
        <v>0</v>
      </c>
      <c r="E200" t="e">
        <f>#REF!</f>
        <v>#REF!</v>
      </c>
      <c r="F200" t="e">
        <f>#REF!</f>
        <v>#REF!</v>
      </c>
      <c r="G200" t="e">
        <f>#REF!</f>
        <v>#REF!</v>
      </c>
      <c r="H200" t="e">
        <f>#REF!</f>
        <v>#REF!</v>
      </c>
      <c r="I200" t="e">
        <f>#REF!*#REF!</f>
        <v>#REF!</v>
      </c>
      <c r="J200" t="e">
        <f>#REF!</f>
        <v>#REF!</v>
      </c>
      <c r="K200" t="e">
        <f>#REF!</f>
        <v>#REF!</v>
      </c>
      <c r="M200" t="e">
        <f t="shared" si="50"/>
        <v>#REF!</v>
      </c>
      <c r="N200" t="e">
        <f>#REF!</f>
        <v>#REF!</v>
      </c>
      <c r="O200" t="e">
        <f t="shared" si="51"/>
        <v>#REF!</v>
      </c>
      <c r="P200" t="e">
        <f>#REF!</f>
        <v>#REF!</v>
      </c>
      <c r="R200" t="e">
        <f t="shared" si="52"/>
        <v>#REF!</v>
      </c>
      <c r="S200" t="e">
        <f>#REF!</f>
        <v>#REF!</v>
      </c>
      <c r="T200" t="e">
        <f t="shared" si="53"/>
        <v>#REF!</v>
      </c>
      <c r="U200">
        <v>3</v>
      </c>
      <c r="Z200" t="e">
        <f>#REF!</f>
        <v>#REF!</v>
      </c>
      <c r="AA200">
        <v>927649045</v>
      </c>
      <c r="AB200">
        <v>1461012242</v>
      </c>
    </row>
    <row r="201" spans="1:28" x14ac:dyDescent="0.2">
      <c r="A201">
        <v>20</v>
      </c>
      <c r="B201">
        <v>325</v>
      </c>
      <c r="C201">
        <v>3</v>
      </c>
      <c r="D201">
        <v>0</v>
      </c>
      <c r="E201" t="e">
        <f>#REF!</f>
        <v>#REF!</v>
      </c>
      <c r="F201" t="e">
        <f>#REF!</f>
        <v>#REF!</v>
      </c>
      <c r="G201" t="e">
        <f>#REF!</f>
        <v>#REF!</v>
      </c>
      <c r="H201" t="e">
        <f>#REF!</f>
        <v>#REF!</v>
      </c>
      <c r="I201" t="e">
        <f>#REF!*#REF!</f>
        <v>#REF!</v>
      </c>
      <c r="J201" t="e">
        <f>#REF!</f>
        <v>#REF!</v>
      </c>
      <c r="K201" t="e">
        <f>#REF!</f>
        <v>#REF!</v>
      </c>
      <c r="M201" t="e">
        <f t="shared" si="50"/>
        <v>#REF!</v>
      </c>
      <c r="N201" t="e">
        <f>#REF!</f>
        <v>#REF!</v>
      </c>
      <c r="O201" t="e">
        <f t="shared" si="51"/>
        <v>#REF!</v>
      </c>
      <c r="P201" t="e">
        <f>#REF!</f>
        <v>#REF!</v>
      </c>
      <c r="R201" t="e">
        <f t="shared" si="52"/>
        <v>#REF!</v>
      </c>
      <c r="S201" t="e">
        <f>#REF!</f>
        <v>#REF!</v>
      </c>
      <c r="T201" t="e">
        <f t="shared" si="53"/>
        <v>#REF!</v>
      </c>
      <c r="U201">
        <v>3</v>
      </c>
      <c r="Z201" t="e">
        <f>#REF!</f>
        <v>#REF!</v>
      </c>
      <c r="AA201">
        <v>-1409020368</v>
      </c>
      <c r="AB201">
        <v>-789644757</v>
      </c>
    </row>
    <row r="202" spans="1:28" x14ac:dyDescent="0.2">
      <c r="A202">
        <v>20</v>
      </c>
      <c r="B202">
        <v>324</v>
      </c>
      <c r="C202">
        <v>3</v>
      </c>
      <c r="D202">
        <v>0</v>
      </c>
      <c r="E202" t="e">
        <f>#REF!</f>
        <v>#REF!</v>
      </c>
      <c r="F202" t="e">
        <f>#REF!</f>
        <v>#REF!</v>
      </c>
      <c r="G202" t="e">
        <f>#REF!</f>
        <v>#REF!</v>
      </c>
      <c r="H202" t="e">
        <f>#REF!</f>
        <v>#REF!</v>
      </c>
      <c r="I202" t="e">
        <f>#REF!*#REF!</f>
        <v>#REF!</v>
      </c>
      <c r="J202" t="e">
        <f>#REF!</f>
        <v>#REF!</v>
      </c>
      <c r="K202" t="e">
        <f>#REF!</f>
        <v>#REF!</v>
      </c>
      <c r="M202" t="e">
        <f t="shared" si="50"/>
        <v>#REF!</v>
      </c>
      <c r="N202" t="e">
        <f>#REF!</f>
        <v>#REF!</v>
      </c>
      <c r="O202" t="e">
        <f t="shared" si="51"/>
        <v>#REF!</v>
      </c>
      <c r="P202" t="e">
        <f>#REF!</f>
        <v>#REF!</v>
      </c>
      <c r="R202" t="e">
        <f t="shared" si="52"/>
        <v>#REF!</v>
      </c>
      <c r="S202" t="e">
        <f>#REF!</f>
        <v>#REF!</v>
      </c>
      <c r="T202" t="e">
        <f t="shared" si="53"/>
        <v>#REF!</v>
      </c>
      <c r="U202">
        <v>3</v>
      </c>
      <c r="Z202" t="e">
        <f>#REF!</f>
        <v>#REF!</v>
      </c>
      <c r="AA202">
        <v>-16930053</v>
      </c>
      <c r="AB202">
        <v>-745708638</v>
      </c>
    </row>
    <row r="203" spans="1:28" x14ac:dyDescent="0.2">
      <c r="A203">
        <v>20</v>
      </c>
      <c r="B203">
        <v>323</v>
      </c>
      <c r="C203">
        <v>3</v>
      </c>
      <c r="D203">
        <v>0</v>
      </c>
      <c r="E203" t="e">
        <f>#REF!</f>
        <v>#REF!</v>
      </c>
      <c r="F203" t="e">
        <f>#REF!</f>
        <v>#REF!</v>
      </c>
      <c r="G203" t="e">
        <f>#REF!</f>
        <v>#REF!</v>
      </c>
      <c r="H203" t="e">
        <f>#REF!</f>
        <v>#REF!</v>
      </c>
      <c r="I203" t="e">
        <f>#REF!*#REF!</f>
        <v>#REF!</v>
      </c>
      <c r="J203" t="e">
        <f>#REF!</f>
        <v>#REF!</v>
      </c>
      <c r="K203" t="e">
        <f>#REF!</f>
        <v>#REF!</v>
      </c>
      <c r="M203" t="e">
        <f t="shared" si="50"/>
        <v>#REF!</v>
      </c>
      <c r="N203" t="e">
        <f>#REF!</f>
        <v>#REF!</v>
      </c>
      <c r="O203" t="e">
        <f t="shared" si="51"/>
        <v>#REF!</v>
      </c>
      <c r="P203" t="e">
        <f>#REF!</f>
        <v>#REF!</v>
      </c>
      <c r="R203" t="e">
        <f t="shared" si="52"/>
        <v>#REF!</v>
      </c>
      <c r="S203" t="e">
        <f>#REF!</f>
        <v>#REF!</v>
      </c>
      <c r="T203" t="e">
        <f t="shared" si="53"/>
        <v>#REF!</v>
      </c>
      <c r="U203">
        <v>3</v>
      </c>
      <c r="Z203" t="e">
        <f>#REF!</f>
        <v>#REF!</v>
      </c>
      <c r="AA203">
        <v>262387988</v>
      </c>
      <c r="AB203">
        <v>2058798379</v>
      </c>
    </row>
    <row r="204" spans="1:28" x14ac:dyDescent="0.2">
      <c r="A204">
        <v>20</v>
      </c>
      <c r="B204">
        <v>348</v>
      </c>
      <c r="C204">
        <v>3</v>
      </c>
      <c r="D204">
        <v>0</v>
      </c>
      <c r="E204" t="e">
        <f>#REF!</f>
        <v>#REF!</v>
      </c>
      <c r="F204" t="e">
        <f>#REF!</f>
        <v>#REF!</v>
      </c>
      <c r="G204" t="e">
        <f>#REF!</f>
        <v>#REF!</v>
      </c>
      <c r="H204" t="e">
        <f>#REF!</f>
        <v>#REF!</v>
      </c>
      <c r="I204" t="e">
        <f>#REF!*#REF!</f>
        <v>#REF!</v>
      </c>
      <c r="J204" t="e">
        <f>#REF!</f>
        <v>#REF!</v>
      </c>
      <c r="K204" t="e">
        <f>#REF!</f>
        <v>#REF!</v>
      </c>
      <c r="M204" t="e">
        <f t="shared" si="50"/>
        <v>#REF!</v>
      </c>
      <c r="N204" t="e">
        <f>#REF!</f>
        <v>#REF!</v>
      </c>
      <c r="O204" t="e">
        <f t="shared" si="51"/>
        <v>#REF!</v>
      </c>
      <c r="P204" t="e">
        <f>#REF!</f>
        <v>#REF!</v>
      </c>
      <c r="R204" t="e">
        <f t="shared" si="52"/>
        <v>#REF!</v>
      </c>
      <c r="S204" t="e">
        <f>#REF!</f>
        <v>#REF!</v>
      </c>
      <c r="T204" t="e">
        <f t="shared" si="53"/>
        <v>#REF!</v>
      </c>
      <c r="U204">
        <v>3</v>
      </c>
      <c r="Z204" t="e">
        <f>#REF!</f>
        <v>#REF!</v>
      </c>
      <c r="AA204">
        <v>584480756</v>
      </c>
      <c r="AB204">
        <v>-695526430</v>
      </c>
    </row>
    <row r="205" spans="1:28" x14ac:dyDescent="0.2">
      <c r="A205">
        <v>20</v>
      </c>
      <c r="B205">
        <v>347</v>
      </c>
      <c r="C205">
        <v>3</v>
      </c>
      <c r="D205">
        <v>0</v>
      </c>
      <c r="E205" t="e">
        <f>#REF!</f>
        <v>#REF!</v>
      </c>
      <c r="F205" t="e">
        <f>#REF!</f>
        <v>#REF!</v>
      </c>
      <c r="G205" t="e">
        <f>#REF!</f>
        <v>#REF!</v>
      </c>
      <c r="H205" t="e">
        <f>#REF!</f>
        <v>#REF!</v>
      </c>
      <c r="I205" t="e">
        <f>#REF!*#REF!</f>
        <v>#REF!</v>
      </c>
      <c r="J205" t="e">
        <f>#REF!</f>
        <v>#REF!</v>
      </c>
      <c r="K205" t="e">
        <f>#REF!</f>
        <v>#REF!</v>
      </c>
      <c r="M205" t="e">
        <f t="shared" si="50"/>
        <v>#REF!</v>
      </c>
      <c r="N205" t="e">
        <f>#REF!</f>
        <v>#REF!</v>
      </c>
      <c r="O205" t="e">
        <f t="shared" si="51"/>
        <v>#REF!</v>
      </c>
      <c r="P205" t="e">
        <f>#REF!</f>
        <v>#REF!</v>
      </c>
      <c r="R205" t="e">
        <f t="shared" si="52"/>
        <v>#REF!</v>
      </c>
      <c r="S205" t="e">
        <f>#REF!</f>
        <v>#REF!</v>
      </c>
      <c r="T205" t="e">
        <f t="shared" si="53"/>
        <v>#REF!</v>
      </c>
      <c r="U205">
        <v>3</v>
      </c>
      <c r="Z205" t="e">
        <f>#REF!</f>
        <v>#REF!</v>
      </c>
      <c r="AA205">
        <v>-1957384177</v>
      </c>
      <c r="AB205">
        <v>-1046339522</v>
      </c>
    </row>
    <row r="206" spans="1:28" x14ac:dyDescent="0.2">
      <c r="A206">
        <v>20</v>
      </c>
      <c r="B206">
        <v>346</v>
      </c>
      <c r="C206">
        <v>3</v>
      </c>
      <c r="D206">
        <v>0</v>
      </c>
      <c r="E206" t="e">
        <f>#REF!</f>
        <v>#REF!</v>
      </c>
      <c r="F206" t="e">
        <f>#REF!</f>
        <v>#REF!</v>
      </c>
      <c r="G206" t="e">
        <f>#REF!</f>
        <v>#REF!</v>
      </c>
      <c r="H206" t="e">
        <f>#REF!</f>
        <v>#REF!</v>
      </c>
      <c r="I206" t="e">
        <f>#REF!*#REF!</f>
        <v>#REF!</v>
      </c>
      <c r="J206" t="e">
        <f>#REF!</f>
        <v>#REF!</v>
      </c>
      <c r="K206" t="e">
        <f>#REF!</f>
        <v>#REF!</v>
      </c>
      <c r="M206" t="e">
        <f t="shared" si="50"/>
        <v>#REF!</v>
      </c>
      <c r="N206" t="e">
        <f>#REF!</f>
        <v>#REF!</v>
      </c>
      <c r="O206" t="e">
        <f t="shared" si="51"/>
        <v>#REF!</v>
      </c>
      <c r="P206" t="e">
        <f>#REF!</f>
        <v>#REF!</v>
      </c>
      <c r="R206" t="e">
        <f t="shared" si="52"/>
        <v>#REF!</v>
      </c>
      <c r="S206" t="e">
        <f>#REF!</f>
        <v>#REF!</v>
      </c>
      <c r="T206" t="e">
        <f t="shared" si="53"/>
        <v>#REF!</v>
      </c>
      <c r="U206">
        <v>3</v>
      </c>
      <c r="Z206" t="e">
        <f>#REF!</f>
        <v>#REF!</v>
      </c>
      <c r="AA206">
        <v>826088749</v>
      </c>
      <c r="AB206">
        <v>-849432745</v>
      </c>
    </row>
    <row r="207" spans="1:28" x14ac:dyDescent="0.2">
      <c r="A207">
        <v>20</v>
      </c>
      <c r="B207">
        <v>345</v>
      </c>
      <c r="C207">
        <v>3</v>
      </c>
      <c r="D207">
        <v>0</v>
      </c>
      <c r="E207" t="e">
        <f>#REF!</f>
        <v>#REF!</v>
      </c>
      <c r="F207" t="e">
        <f>#REF!</f>
        <v>#REF!</v>
      </c>
      <c r="G207" t="e">
        <f>#REF!</f>
        <v>#REF!</v>
      </c>
      <c r="H207" t="e">
        <f>#REF!</f>
        <v>#REF!</v>
      </c>
      <c r="I207" t="e">
        <f>#REF!*#REF!</f>
        <v>#REF!</v>
      </c>
      <c r="J207" t="e">
        <f>#REF!</f>
        <v>#REF!</v>
      </c>
      <c r="K207" t="e">
        <f>#REF!</f>
        <v>#REF!</v>
      </c>
      <c r="M207" t="e">
        <f t="shared" si="50"/>
        <v>#REF!</v>
      </c>
      <c r="N207" t="e">
        <f>#REF!</f>
        <v>#REF!</v>
      </c>
      <c r="O207" t="e">
        <f t="shared" si="51"/>
        <v>#REF!</v>
      </c>
      <c r="P207" t="e">
        <f>#REF!</f>
        <v>#REF!</v>
      </c>
      <c r="R207" t="e">
        <f t="shared" si="52"/>
        <v>#REF!</v>
      </c>
      <c r="S207" t="e">
        <f>#REF!</f>
        <v>#REF!</v>
      </c>
      <c r="T207" t="e">
        <f t="shared" si="53"/>
        <v>#REF!</v>
      </c>
      <c r="U207">
        <v>3</v>
      </c>
      <c r="Z207" t="e">
        <f>#REF!</f>
        <v>#REF!</v>
      </c>
      <c r="AA207">
        <v>386889616</v>
      </c>
      <c r="AB207">
        <v>-1663962956</v>
      </c>
    </row>
    <row r="208" spans="1:28" x14ac:dyDescent="0.2">
      <c r="A208">
        <v>20</v>
      </c>
      <c r="B208">
        <v>344</v>
      </c>
      <c r="C208">
        <v>3</v>
      </c>
      <c r="D208">
        <v>0</v>
      </c>
      <c r="E208" t="e">
        <f>#REF!</f>
        <v>#REF!</v>
      </c>
      <c r="F208" t="e">
        <f>#REF!</f>
        <v>#REF!</v>
      </c>
      <c r="G208" t="e">
        <f>#REF!</f>
        <v>#REF!</v>
      </c>
      <c r="H208" t="e">
        <f>#REF!</f>
        <v>#REF!</v>
      </c>
      <c r="I208" t="e">
        <f>#REF!*#REF!</f>
        <v>#REF!</v>
      </c>
      <c r="J208" t="e">
        <f>#REF!</f>
        <v>#REF!</v>
      </c>
      <c r="K208" t="e">
        <f>#REF!</f>
        <v>#REF!</v>
      </c>
      <c r="M208" t="e">
        <f t="shared" si="50"/>
        <v>#REF!</v>
      </c>
      <c r="N208" t="e">
        <f>#REF!</f>
        <v>#REF!</v>
      </c>
      <c r="O208" t="e">
        <f t="shared" si="51"/>
        <v>#REF!</v>
      </c>
      <c r="P208" t="e">
        <f>#REF!</f>
        <v>#REF!</v>
      </c>
      <c r="R208" t="e">
        <f t="shared" si="52"/>
        <v>#REF!</v>
      </c>
      <c r="S208" t="e">
        <f>#REF!</f>
        <v>#REF!</v>
      </c>
      <c r="T208" t="e">
        <f t="shared" si="53"/>
        <v>#REF!</v>
      </c>
      <c r="U208">
        <v>3</v>
      </c>
      <c r="Z208" t="e">
        <f>#REF!</f>
        <v>#REF!</v>
      </c>
      <c r="AA208">
        <v>-1462611633</v>
      </c>
      <c r="AB208">
        <v>503211101</v>
      </c>
    </row>
    <row r="209" spans="1:28" x14ac:dyDescent="0.2">
      <c r="A209">
        <v>20</v>
      </c>
      <c r="B209">
        <v>343</v>
      </c>
      <c r="C209">
        <v>3</v>
      </c>
      <c r="D209">
        <v>0</v>
      </c>
      <c r="E209" t="e">
        <f>#REF!</f>
        <v>#REF!</v>
      </c>
      <c r="F209" t="e">
        <f>#REF!</f>
        <v>#REF!</v>
      </c>
      <c r="G209" t="e">
        <f>#REF!</f>
        <v>#REF!</v>
      </c>
      <c r="H209" t="e">
        <f>#REF!</f>
        <v>#REF!</v>
      </c>
      <c r="I209" t="e">
        <f>#REF!*#REF!</f>
        <v>#REF!</v>
      </c>
      <c r="J209" t="e">
        <f>#REF!</f>
        <v>#REF!</v>
      </c>
      <c r="K209" t="e">
        <f>#REF!</f>
        <v>#REF!</v>
      </c>
      <c r="M209" t="e">
        <f t="shared" si="50"/>
        <v>#REF!</v>
      </c>
      <c r="N209" t="e">
        <f>#REF!</f>
        <v>#REF!</v>
      </c>
      <c r="O209" t="e">
        <f t="shared" si="51"/>
        <v>#REF!</v>
      </c>
      <c r="P209" t="e">
        <f>#REF!</f>
        <v>#REF!</v>
      </c>
      <c r="R209" t="e">
        <f t="shared" si="52"/>
        <v>#REF!</v>
      </c>
      <c r="S209" t="e">
        <f>#REF!</f>
        <v>#REF!</v>
      </c>
      <c r="T209" t="e">
        <f t="shared" si="53"/>
        <v>#REF!</v>
      </c>
      <c r="U209">
        <v>3</v>
      </c>
      <c r="Z209" t="e">
        <f>#REF!</f>
        <v>#REF!</v>
      </c>
      <c r="AA209">
        <v>1035058684</v>
      </c>
      <c r="AB209">
        <v>2124723791</v>
      </c>
    </row>
    <row r="210" spans="1:28" x14ac:dyDescent="0.2">
      <c r="A210" t="e">
        <f>#REF!</f>
        <v>#REF!</v>
      </c>
      <c r="B210">
        <v>181</v>
      </c>
      <c r="C210">
        <v>3</v>
      </c>
      <c r="D210" t="e">
        <f>#REF!</f>
        <v>#REF!</v>
      </c>
      <c r="E210" t="e">
        <f>#REF!</f>
        <v>#REF!</v>
      </c>
      <c r="F210" t="e">
        <f>#REF!</f>
        <v>#REF!</v>
      </c>
      <c r="G210" t="e">
        <f>#REF!</f>
        <v>#REF!</v>
      </c>
      <c r="H210" t="e">
        <f>#REF!</f>
        <v>#REF!</v>
      </c>
      <c r="I210" t="e">
        <f>#REF!</f>
        <v>#REF!</v>
      </c>
      <c r="J210">
        <v>1</v>
      </c>
      <c r="K210" t="e">
        <f>ROUND(#REF!/IF(#REF!&lt;&gt; 0,#REF!, 1),2)</f>
        <v>#REF!</v>
      </c>
      <c r="M210" t="e">
        <f>ROUND(#REF!/IF(#REF!&lt;&gt; 0,#REF!, 1),2)</f>
        <v>#REF!</v>
      </c>
      <c r="N210" t="e">
        <f>#REF!</f>
        <v>#REF!</v>
      </c>
      <c r="O210" t="e">
        <f>#REF!</f>
        <v>#REF!</v>
      </c>
      <c r="P210" t="e">
        <f>#REF!</f>
        <v>#REF!</v>
      </c>
      <c r="R210" t="e">
        <f>ROUND(P210*I210, 2)</f>
        <v>#REF!</v>
      </c>
      <c r="S210" t="e">
        <f>#REF!*IF(#REF!&lt;&gt; 0,#REF!, 1)</f>
        <v>#REF!</v>
      </c>
      <c r="T210" t="e">
        <f>ROUND(S210*I210, 2)</f>
        <v>#REF!</v>
      </c>
      <c r="U210">
        <v>3</v>
      </c>
      <c r="Z210" t="e">
        <f>#REF!</f>
        <v>#REF!</v>
      </c>
      <c r="AA210">
        <v>1318686589</v>
      </c>
      <c r="AB210">
        <v>1318686589</v>
      </c>
    </row>
    <row r="211" spans="1:28" x14ac:dyDescent="0.2">
      <c r="A211" t="e">
        <f>#REF!</f>
        <v>#REF!</v>
      </c>
      <c r="B211">
        <v>182</v>
      </c>
      <c r="C211">
        <v>3</v>
      </c>
      <c r="D211" t="e">
        <f>#REF!</f>
        <v>#REF!</v>
      </c>
      <c r="E211" t="e">
        <f>#REF!</f>
        <v>#REF!</v>
      </c>
      <c r="F211" t="e">
        <f>#REF!</f>
        <v>#REF!</v>
      </c>
      <c r="G211" t="e">
        <f>#REF!</f>
        <v>#REF!</v>
      </c>
      <c r="H211" t="e">
        <f>#REF!</f>
        <v>#REF!</v>
      </c>
      <c r="I211" t="e">
        <f>#REF!</f>
        <v>#REF!</v>
      </c>
      <c r="J211">
        <v>1</v>
      </c>
      <c r="K211" t="e">
        <f>ROUND(#REF!/IF(#REF!&lt;&gt; 0,#REF!, 1),2)</f>
        <v>#REF!</v>
      </c>
      <c r="M211" t="e">
        <f>ROUND(#REF!/IF(#REF!&lt;&gt; 0,#REF!, 1),2)</f>
        <v>#REF!</v>
      </c>
      <c r="N211" t="e">
        <f>#REF!</f>
        <v>#REF!</v>
      </c>
      <c r="O211" t="e">
        <f>#REF!</f>
        <v>#REF!</v>
      </c>
      <c r="P211" t="e">
        <f>#REF!</f>
        <v>#REF!</v>
      </c>
      <c r="R211" t="e">
        <f>ROUND(P211*I211, 2)</f>
        <v>#REF!</v>
      </c>
      <c r="S211" t="e">
        <f>#REF!*IF(#REF!&lt;&gt; 0,#REF!, 1)</f>
        <v>#REF!</v>
      </c>
      <c r="T211" t="e">
        <f>ROUND(S211*I211, 2)</f>
        <v>#REF!</v>
      </c>
      <c r="U211">
        <v>3</v>
      </c>
      <c r="Z211" t="e">
        <f>#REF!</f>
        <v>#REF!</v>
      </c>
      <c r="AA211">
        <v>444740219</v>
      </c>
      <c r="AB211">
        <v>444740219</v>
      </c>
    </row>
    <row r="212" spans="1:28" x14ac:dyDescent="0.2">
      <c r="A212">
        <v>20</v>
      </c>
      <c r="B212">
        <v>358</v>
      </c>
      <c r="C212">
        <v>3</v>
      </c>
      <c r="D212">
        <v>0</v>
      </c>
      <c r="E212" t="e">
        <f>#REF!</f>
        <v>#REF!</v>
      </c>
      <c r="F212" t="e">
        <f>#REF!</f>
        <v>#REF!</v>
      </c>
      <c r="G212" t="e">
        <f>#REF!</f>
        <v>#REF!</v>
      </c>
      <c r="H212" t="e">
        <f>#REF!</f>
        <v>#REF!</v>
      </c>
      <c r="I212" t="e">
        <f>#REF!*#REF!</f>
        <v>#REF!</v>
      </c>
      <c r="J212" t="e">
        <f>#REF!</f>
        <v>#REF!</v>
      </c>
      <c r="K212" t="e">
        <f>#REF!</f>
        <v>#REF!</v>
      </c>
      <c r="M212" t="e">
        <f t="shared" ref="M212:M217" si="54">ROUND(I212*K212, 2)</f>
        <v>#REF!</v>
      </c>
      <c r="N212" t="e">
        <f>#REF!</f>
        <v>#REF!</v>
      </c>
      <c r="O212" t="e">
        <f t="shared" ref="O212:O217" si="55">ROUND(I212*N212, 2)</f>
        <v>#REF!</v>
      </c>
      <c r="P212" t="e">
        <f>#REF!</f>
        <v>#REF!</v>
      </c>
      <c r="R212" t="e">
        <f t="shared" ref="R212:R217" si="56">ROUND(I212*P212, 2)</f>
        <v>#REF!</v>
      </c>
      <c r="S212" t="e">
        <f>#REF!</f>
        <v>#REF!</v>
      </c>
      <c r="T212" t="e">
        <f t="shared" ref="T212:T217" si="57">ROUND(I212*S212, 2)</f>
        <v>#REF!</v>
      </c>
      <c r="U212">
        <v>3</v>
      </c>
      <c r="Z212" t="e">
        <f>#REF!</f>
        <v>#REF!</v>
      </c>
      <c r="AA212">
        <v>584480756</v>
      </c>
      <c r="AB212">
        <v>-695526430</v>
      </c>
    </row>
    <row r="213" spans="1:28" x14ac:dyDescent="0.2">
      <c r="A213">
        <v>20</v>
      </c>
      <c r="B213">
        <v>357</v>
      </c>
      <c r="C213">
        <v>3</v>
      </c>
      <c r="D213">
        <v>0</v>
      </c>
      <c r="E213" t="e">
        <f>#REF!</f>
        <v>#REF!</v>
      </c>
      <c r="F213" t="e">
        <f>#REF!</f>
        <v>#REF!</v>
      </c>
      <c r="G213" t="e">
        <f>#REF!</f>
        <v>#REF!</v>
      </c>
      <c r="H213" t="e">
        <f>#REF!</f>
        <v>#REF!</v>
      </c>
      <c r="I213" t="e">
        <f>#REF!*#REF!</f>
        <v>#REF!</v>
      </c>
      <c r="J213" t="e">
        <f>#REF!</f>
        <v>#REF!</v>
      </c>
      <c r="K213" t="e">
        <f>#REF!</f>
        <v>#REF!</v>
      </c>
      <c r="M213" t="e">
        <f t="shared" si="54"/>
        <v>#REF!</v>
      </c>
      <c r="N213" t="e">
        <f>#REF!</f>
        <v>#REF!</v>
      </c>
      <c r="O213" t="e">
        <f t="shared" si="55"/>
        <v>#REF!</v>
      </c>
      <c r="P213" t="e">
        <f>#REF!</f>
        <v>#REF!</v>
      </c>
      <c r="R213" t="e">
        <f t="shared" si="56"/>
        <v>#REF!</v>
      </c>
      <c r="S213" t="e">
        <f>#REF!</f>
        <v>#REF!</v>
      </c>
      <c r="T213" t="e">
        <f t="shared" si="57"/>
        <v>#REF!</v>
      </c>
      <c r="U213">
        <v>3</v>
      </c>
      <c r="Z213" t="e">
        <f>#REF!</f>
        <v>#REF!</v>
      </c>
      <c r="AA213">
        <v>-1957384177</v>
      </c>
      <c r="AB213">
        <v>-1046339522</v>
      </c>
    </row>
    <row r="214" spans="1:28" x14ac:dyDescent="0.2">
      <c r="A214">
        <v>20</v>
      </c>
      <c r="B214">
        <v>356</v>
      </c>
      <c r="C214">
        <v>3</v>
      </c>
      <c r="D214">
        <v>0</v>
      </c>
      <c r="E214" t="e">
        <f>#REF!</f>
        <v>#REF!</v>
      </c>
      <c r="F214" t="e">
        <f>#REF!</f>
        <v>#REF!</v>
      </c>
      <c r="G214" t="e">
        <f>#REF!</f>
        <v>#REF!</v>
      </c>
      <c r="H214" t="e">
        <f>#REF!</f>
        <v>#REF!</v>
      </c>
      <c r="I214" t="e">
        <f>#REF!*#REF!</f>
        <v>#REF!</v>
      </c>
      <c r="J214" t="e">
        <f>#REF!</f>
        <v>#REF!</v>
      </c>
      <c r="K214" t="e">
        <f>#REF!</f>
        <v>#REF!</v>
      </c>
      <c r="M214" t="e">
        <f t="shared" si="54"/>
        <v>#REF!</v>
      </c>
      <c r="N214" t="e">
        <f>#REF!</f>
        <v>#REF!</v>
      </c>
      <c r="O214" t="e">
        <f t="shared" si="55"/>
        <v>#REF!</v>
      </c>
      <c r="P214" t="e">
        <f>#REF!</f>
        <v>#REF!</v>
      </c>
      <c r="R214" t="e">
        <f t="shared" si="56"/>
        <v>#REF!</v>
      </c>
      <c r="S214" t="e">
        <f>#REF!</f>
        <v>#REF!</v>
      </c>
      <c r="T214" t="e">
        <f t="shared" si="57"/>
        <v>#REF!</v>
      </c>
      <c r="U214">
        <v>3</v>
      </c>
      <c r="Z214" t="e">
        <f>#REF!</f>
        <v>#REF!</v>
      </c>
      <c r="AA214">
        <v>826088749</v>
      </c>
      <c r="AB214">
        <v>-849432745</v>
      </c>
    </row>
    <row r="215" spans="1:28" x14ac:dyDescent="0.2">
      <c r="A215">
        <v>20</v>
      </c>
      <c r="B215">
        <v>355</v>
      </c>
      <c r="C215">
        <v>3</v>
      </c>
      <c r="D215">
        <v>0</v>
      </c>
      <c r="E215" t="e">
        <f>#REF!</f>
        <v>#REF!</v>
      </c>
      <c r="F215" t="e">
        <f>#REF!</f>
        <v>#REF!</v>
      </c>
      <c r="G215" t="e">
        <f>#REF!</f>
        <v>#REF!</v>
      </c>
      <c r="H215" t="e">
        <f>#REF!</f>
        <v>#REF!</v>
      </c>
      <c r="I215" t="e">
        <f>#REF!*#REF!</f>
        <v>#REF!</v>
      </c>
      <c r="J215" t="e">
        <f>#REF!</f>
        <v>#REF!</v>
      </c>
      <c r="K215" t="e">
        <f>#REF!</f>
        <v>#REF!</v>
      </c>
      <c r="M215" t="e">
        <f t="shared" si="54"/>
        <v>#REF!</v>
      </c>
      <c r="N215" t="e">
        <f>#REF!</f>
        <v>#REF!</v>
      </c>
      <c r="O215" t="e">
        <f t="shared" si="55"/>
        <v>#REF!</v>
      </c>
      <c r="P215" t="e">
        <f>#REF!</f>
        <v>#REF!</v>
      </c>
      <c r="R215" t="e">
        <f t="shared" si="56"/>
        <v>#REF!</v>
      </c>
      <c r="S215" t="e">
        <f>#REF!</f>
        <v>#REF!</v>
      </c>
      <c r="T215" t="e">
        <f t="shared" si="57"/>
        <v>#REF!</v>
      </c>
      <c r="U215">
        <v>3</v>
      </c>
      <c r="Z215" t="e">
        <f>#REF!</f>
        <v>#REF!</v>
      </c>
      <c r="AA215">
        <v>386889616</v>
      </c>
      <c r="AB215">
        <v>-1663962956</v>
      </c>
    </row>
    <row r="216" spans="1:28" x14ac:dyDescent="0.2">
      <c r="A216">
        <v>20</v>
      </c>
      <c r="B216">
        <v>354</v>
      </c>
      <c r="C216">
        <v>3</v>
      </c>
      <c r="D216">
        <v>0</v>
      </c>
      <c r="E216" t="e">
        <f>#REF!</f>
        <v>#REF!</v>
      </c>
      <c r="F216" t="e">
        <f>#REF!</f>
        <v>#REF!</v>
      </c>
      <c r="G216" t="e">
        <f>#REF!</f>
        <v>#REF!</v>
      </c>
      <c r="H216" t="e">
        <f>#REF!</f>
        <v>#REF!</v>
      </c>
      <c r="I216" t="e">
        <f>#REF!*#REF!</f>
        <v>#REF!</v>
      </c>
      <c r="J216" t="e">
        <f>#REF!</f>
        <v>#REF!</v>
      </c>
      <c r="K216" t="e">
        <f>#REF!</f>
        <v>#REF!</v>
      </c>
      <c r="M216" t="e">
        <f t="shared" si="54"/>
        <v>#REF!</v>
      </c>
      <c r="N216" t="e">
        <f>#REF!</f>
        <v>#REF!</v>
      </c>
      <c r="O216" t="e">
        <f t="shared" si="55"/>
        <v>#REF!</v>
      </c>
      <c r="P216" t="e">
        <f>#REF!</f>
        <v>#REF!</v>
      </c>
      <c r="R216" t="e">
        <f t="shared" si="56"/>
        <v>#REF!</v>
      </c>
      <c r="S216" t="e">
        <f>#REF!</f>
        <v>#REF!</v>
      </c>
      <c r="T216" t="e">
        <f t="shared" si="57"/>
        <v>#REF!</v>
      </c>
      <c r="U216">
        <v>3</v>
      </c>
      <c r="Z216" t="e">
        <f>#REF!</f>
        <v>#REF!</v>
      </c>
      <c r="AA216">
        <v>-1462611633</v>
      </c>
      <c r="AB216">
        <v>503211101</v>
      </c>
    </row>
    <row r="217" spans="1:28" x14ac:dyDescent="0.2">
      <c r="A217">
        <v>20</v>
      </c>
      <c r="B217">
        <v>353</v>
      </c>
      <c r="C217">
        <v>3</v>
      </c>
      <c r="D217">
        <v>0</v>
      </c>
      <c r="E217" t="e">
        <f>#REF!</f>
        <v>#REF!</v>
      </c>
      <c r="F217" t="e">
        <f>#REF!</f>
        <v>#REF!</v>
      </c>
      <c r="G217" t="e">
        <f>#REF!</f>
        <v>#REF!</v>
      </c>
      <c r="H217" t="e">
        <f>#REF!</f>
        <v>#REF!</v>
      </c>
      <c r="I217" t="e">
        <f>#REF!*#REF!</f>
        <v>#REF!</v>
      </c>
      <c r="J217" t="e">
        <f>#REF!</f>
        <v>#REF!</v>
      </c>
      <c r="K217" t="e">
        <f>#REF!</f>
        <v>#REF!</v>
      </c>
      <c r="M217" t="e">
        <f t="shared" si="54"/>
        <v>#REF!</v>
      </c>
      <c r="N217" t="e">
        <f>#REF!</f>
        <v>#REF!</v>
      </c>
      <c r="O217" t="e">
        <f t="shared" si="55"/>
        <v>#REF!</v>
      </c>
      <c r="P217" t="e">
        <f>#REF!</f>
        <v>#REF!</v>
      </c>
      <c r="R217" t="e">
        <f t="shared" si="56"/>
        <v>#REF!</v>
      </c>
      <c r="S217" t="e">
        <f>#REF!</f>
        <v>#REF!</v>
      </c>
      <c r="T217" t="e">
        <f t="shared" si="57"/>
        <v>#REF!</v>
      </c>
      <c r="U217">
        <v>3</v>
      </c>
      <c r="Z217" t="e">
        <f>#REF!</f>
        <v>#REF!</v>
      </c>
      <c r="AA217">
        <v>1035058684</v>
      </c>
      <c r="AB217">
        <v>2124723791</v>
      </c>
    </row>
    <row r="218" spans="1:28" x14ac:dyDescent="0.2">
      <c r="A218" t="e">
        <f>#REF!</f>
        <v>#REF!</v>
      </c>
      <c r="B218">
        <v>184</v>
      </c>
      <c r="C218">
        <v>3</v>
      </c>
      <c r="D218" t="e">
        <f>#REF!</f>
        <v>#REF!</v>
      </c>
      <c r="E218" t="e">
        <f>#REF!</f>
        <v>#REF!</v>
      </c>
      <c r="F218" t="e">
        <f>#REF!</f>
        <v>#REF!</v>
      </c>
      <c r="G218" t="e">
        <f>#REF!</f>
        <v>#REF!</v>
      </c>
      <c r="H218" t="e">
        <f>#REF!</f>
        <v>#REF!</v>
      </c>
      <c r="I218" t="e">
        <f>#REF!</f>
        <v>#REF!</v>
      </c>
      <c r="J218">
        <v>1</v>
      </c>
      <c r="K218" t="e">
        <f>ROUND(#REF!/IF(#REF!&lt;&gt; 0,#REF!, 1),2)</f>
        <v>#REF!</v>
      </c>
      <c r="M218" t="e">
        <f>ROUND(#REF!/IF(#REF!&lt;&gt; 0,#REF!, 1),2)</f>
        <v>#REF!</v>
      </c>
      <c r="N218" t="e">
        <f>#REF!</f>
        <v>#REF!</v>
      </c>
      <c r="O218" t="e">
        <f>#REF!</f>
        <v>#REF!</v>
      </c>
      <c r="P218" t="e">
        <f>#REF!</f>
        <v>#REF!</v>
      </c>
      <c r="R218" t="e">
        <f>ROUND(P218*I218, 2)</f>
        <v>#REF!</v>
      </c>
      <c r="S218" t="e">
        <f>#REF!*IF(#REF!&lt;&gt; 0,#REF!, 1)</f>
        <v>#REF!</v>
      </c>
      <c r="T218" t="e">
        <f>ROUND(S218*I218, 2)</f>
        <v>#REF!</v>
      </c>
      <c r="U218">
        <v>3</v>
      </c>
      <c r="Z218" t="e">
        <f>#REF!</f>
        <v>#REF!</v>
      </c>
      <c r="AA218">
        <v>1318686589</v>
      </c>
      <c r="AB218">
        <v>1318686589</v>
      </c>
    </row>
    <row r="219" spans="1:28" x14ac:dyDescent="0.2">
      <c r="A219">
        <v>20</v>
      </c>
      <c r="B219">
        <v>368</v>
      </c>
      <c r="C219">
        <v>3</v>
      </c>
      <c r="D219">
        <v>0</v>
      </c>
      <c r="E219" t="e">
        <f>#REF!</f>
        <v>#REF!</v>
      </c>
      <c r="F219" t="e">
        <f>#REF!</f>
        <v>#REF!</v>
      </c>
      <c r="G219" t="e">
        <f>#REF!</f>
        <v>#REF!</v>
      </c>
      <c r="H219" t="e">
        <f>#REF!</f>
        <v>#REF!</v>
      </c>
      <c r="I219" t="e">
        <f>#REF!*#REF!</f>
        <v>#REF!</v>
      </c>
      <c r="J219" t="e">
        <f>#REF!</f>
        <v>#REF!</v>
      </c>
      <c r="K219" t="e">
        <f>#REF!</f>
        <v>#REF!</v>
      </c>
      <c r="M219" t="e">
        <f t="shared" ref="M219:M224" si="58">ROUND(I219*K219, 2)</f>
        <v>#REF!</v>
      </c>
      <c r="N219" t="e">
        <f>#REF!</f>
        <v>#REF!</v>
      </c>
      <c r="O219" t="e">
        <f t="shared" ref="O219:O224" si="59">ROUND(I219*N219, 2)</f>
        <v>#REF!</v>
      </c>
      <c r="P219" t="e">
        <f>#REF!</f>
        <v>#REF!</v>
      </c>
      <c r="R219" t="e">
        <f t="shared" ref="R219:R224" si="60">ROUND(I219*P219, 2)</f>
        <v>#REF!</v>
      </c>
      <c r="S219" t="e">
        <f>#REF!</f>
        <v>#REF!</v>
      </c>
      <c r="T219" t="e">
        <f t="shared" ref="T219:T224" si="61">ROUND(I219*S219, 2)</f>
        <v>#REF!</v>
      </c>
      <c r="U219">
        <v>3</v>
      </c>
      <c r="Z219" t="e">
        <f>#REF!</f>
        <v>#REF!</v>
      </c>
      <c r="AA219">
        <v>584480756</v>
      </c>
      <c r="AB219">
        <v>-695526430</v>
      </c>
    </row>
    <row r="220" spans="1:28" x14ac:dyDescent="0.2">
      <c r="A220">
        <v>20</v>
      </c>
      <c r="B220">
        <v>367</v>
      </c>
      <c r="C220">
        <v>3</v>
      </c>
      <c r="D220">
        <v>0</v>
      </c>
      <c r="E220" t="e">
        <f>#REF!</f>
        <v>#REF!</v>
      </c>
      <c r="F220" t="e">
        <f>#REF!</f>
        <v>#REF!</v>
      </c>
      <c r="G220" t="e">
        <f>#REF!</f>
        <v>#REF!</v>
      </c>
      <c r="H220" t="e">
        <f>#REF!</f>
        <v>#REF!</v>
      </c>
      <c r="I220" t="e">
        <f>#REF!*#REF!</f>
        <v>#REF!</v>
      </c>
      <c r="J220" t="e">
        <f>#REF!</f>
        <v>#REF!</v>
      </c>
      <c r="K220" t="e">
        <f>#REF!</f>
        <v>#REF!</v>
      </c>
      <c r="M220" t="e">
        <f t="shared" si="58"/>
        <v>#REF!</v>
      </c>
      <c r="N220" t="e">
        <f>#REF!</f>
        <v>#REF!</v>
      </c>
      <c r="O220" t="e">
        <f t="shared" si="59"/>
        <v>#REF!</v>
      </c>
      <c r="P220" t="e">
        <f>#REF!</f>
        <v>#REF!</v>
      </c>
      <c r="R220" t="e">
        <f t="shared" si="60"/>
        <v>#REF!</v>
      </c>
      <c r="S220" t="e">
        <f>#REF!</f>
        <v>#REF!</v>
      </c>
      <c r="T220" t="e">
        <f t="shared" si="61"/>
        <v>#REF!</v>
      </c>
      <c r="U220">
        <v>3</v>
      </c>
      <c r="Z220" t="e">
        <f>#REF!</f>
        <v>#REF!</v>
      </c>
      <c r="AA220">
        <v>-1957384177</v>
      </c>
      <c r="AB220">
        <v>-1046339522</v>
      </c>
    </row>
    <row r="221" spans="1:28" x14ac:dyDescent="0.2">
      <c r="A221">
        <v>20</v>
      </c>
      <c r="B221">
        <v>366</v>
      </c>
      <c r="C221">
        <v>3</v>
      </c>
      <c r="D221">
        <v>0</v>
      </c>
      <c r="E221" t="e">
        <f>#REF!</f>
        <v>#REF!</v>
      </c>
      <c r="F221" t="e">
        <f>#REF!</f>
        <v>#REF!</v>
      </c>
      <c r="G221" t="e">
        <f>#REF!</f>
        <v>#REF!</v>
      </c>
      <c r="H221" t="e">
        <f>#REF!</f>
        <v>#REF!</v>
      </c>
      <c r="I221" t="e">
        <f>#REF!*#REF!</f>
        <v>#REF!</v>
      </c>
      <c r="J221" t="e">
        <f>#REF!</f>
        <v>#REF!</v>
      </c>
      <c r="K221" t="e">
        <f>#REF!</f>
        <v>#REF!</v>
      </c>
      <c r="M221" t="e">
        <f t="shared" si="58"/>
        <v>#REF!</v>
      </c>
      <c r="N221" t="e">
        <f>#REF!</f>
        <v>#REF!</v>
      </c>
      <c r="O221" t="e">
        <f t="shared" si="59"/>
        <v>#REF!</v>
      </c>
      <c r="P221" t="e">
        <f>#REF!</f>
        <v>#REF!</v>
      </c>
      <c r="R221" t="e">
        <f t="shared" si="60"/>
        <v>#REF!</v>
      </c>
      <c r="S221" t="e">
        <f>#REF!</f>
        <v>#REF!</v>
      </c>
      <c r="T221" t="e">
        <f t="shared" si="61"/>
        <v>#REF!</v>
      </c>
      <c r="U221">
        <v>3</v>
      </c>
      <c r="Z221" t="e">
        <f>#REF!</f>
        <v>#REF!</v>
      </c>
      <c r="AA221">
        <v>826088749</v>
      </c>
      <c r="AB221">
        <v>-849432745</v>
      </c>
    </row>
    <row r="222" spans="1:28" x14ac:dyDescent="0.2">
      <c r="A222">
        <v>20</v>
      </c>
      <c r="B222">
        <v>365</v>
      </c>
      <c r="C222">
        <v>3</v>
      </c>
      <c r="D222">
        <v>0</v>
      </c>
      <c r="E222" t="e">
        <f>#REF!</f>
        <v>#REF!</v>
      </c>
      <c r="F222" t="e">
        <f>#REF!</f>
        <v>#REF!</v>
      </c>
      <c r="G222" t="e">
        <f>#REF!</f>
        <v>#REF!</v>
      </c>
      <c r="H222" t="e">
        <f>#REF!</f>
        <v>#REF!</v>
      </c>
      <c r="I222" t="e">
        <f>#REF!*#REF!</f>
        <v>#REF!</v>
      </c>
      <c r="J222" t="e">
        <f>#REF!</f>
        <v>#REF!</v>
      </c>
      <c r="K222" t="e">
        <f>#REF!</f>
        <v>#REF!</v>
      </c>
      <c r="M222" t="e">
        <f t="shared" si="58"/>
        <v>#REF!</v>
      </c>
      <c r="N222" t="e">
        <f>#REF!</f>
        <v>#REF!</v>
      </c>
      <c r="O222" t="e">
        <f t="shared" si="59"/>
        <v>#REF!</v>
      </c>
      <c r="P222" t="e">
        <f>#REF!</f>
        <v>#REF!</v>
      </c>
      <c r="R222" t="e">
        <f t="shared" si="60"/>
        <v>#REF!</v>
      </c>
      <c r="S222" t="e">
        <f>#REF!</f>
        <v>#REF!</v>
      </c>
      <c r="T222" t="e">
        <f t="shared" si="61"/>
        <v>#REF!</v>
      </c>
      <c r="U222">
        <v>3</v>
      </c>
      <c r="Z222" t="e">
        <f>#REF!</f>
        <v>#REF!</v>
      </c>
      <c r="AA222">
        <v>386889616</v>
      </c>
      <c r="AB222">
        <v>-1663962956</v>
      </c>
    </row>
    <row r="223" spans="1:28" x14ac:dyDescent="0.2">
      <c r="A223">
        <v>20</v>
      </c>
      <c r="B223">
        <v>364</v>
      </c>
      <c r="C223">
        <v>3</v>
      </c>
      <c r="D223">
        <v>0</v>
      </c>
      <c r="E223" t="e">
        <f>#REF!</f>
        <v>#REF!</v>
      </c>
      <c r="F223" t="e">
        <f>#REF!</f>
        <v>#REF!</v>
      </c>
      <c r="G223" t="e">
        <f>#REF!</f>
        <v>#REF!</v>
      </c>
      <c r="H223" t="e">
        <f>#REF!</f>
        <v>#REF!</v>
      </c>
      <c r="I223" t="e">
        <f>#REF!*#REF!</f>
        <v>#REF!</v>
      </c>
      <c r="J223" t="e">
        <f>#REF!</f>
        <v>#REF!</v>
      </c>
      <c r="K223" t="e">
        <f>#REF!</f>
        <v>#REF!</v>
      </c>
      <c r="M223" t="e">
        <f t="shared" si="58"/>
        <v>#REF!</v>
      </c>
      <c r="N223" t="e">
        <f>#REF!</f>
        <v>#REF!</v>
      </c>
      <c r="O223" t="e">
        <f t="shared" si="59"/>
        <v>#REF!</v>
      </c>
      <c r="P223" t="e">
        <f>#REF!</f>
        <v>#REF!</v>
      </c>
      <c r="R223" t="e">
        <f t="shared" si="60"/>
        <v>#REF!</v>
      </c>
      <c r="S223" t="e">
        <f>#REF!</f>
        <v>#REF!</v>
      </c>
      <c r="T223" t="e">
        <f t="shared" si="61"/>
        <v>#REF!</v>
      </c>
      <c r="U223">
        <v>3</v>
      </c>
      <c r="Z223" t="e">
        <f>#REF!</f>
        <v>#REF!</v>
      </c>
      <c r="AA223">
        <v>-1462611633</v>
      </c>
      <c r="AB223">
        <v>503211101</v>
      </c>
    </row>
    <row r="224" spans="1:28" x14ac:dyDescent="0.2">
      <c r="A224">
        <v>20</v>
      </c>
      <c r="B224">
        <v>363</v>
      </c>
      <c r="C224">
        <v>3</v>
      </c>
      <c r="D224">
        <v>0</v>
      </c>
      <c r="E224" t="e">
        <f>#REF!</f>
        <v>#REF!</v>
      </c>
      <c r="F224" t="e">
        <f>#REF!</f>
        <v>#REF!</v>
      </c>
      <c r="G224" t="e">
        <f>#REF!</f>
        <v>#REF!</v>
      </c>
      <c r="H224" t="e">
        <f>#REF!</f>
        <v>#REF!</v>
      </c>
      <c r="I224" t="e">
        <f>#REF!*#REF!</f>
        <v>#REF!</v>
      </c>
      <c r="J224" t="e">
        <f>#REF!</f>
        <v>#REF!</v>
      </c>
      <c r="K224" t="e">
        <f>#REF!</f>
        <v>#REF!</v>
      </c>
      <c r="M224" t="e">
        <f t="shared" si="58"/>
        <v>#REF!</v>
      </c>
      <c r="N224" t="e">
        <f>#REF!</f>
        <v>#REF!</v>
      </c>
      <c r="O224" t="e">
        <f t="shared" si="59"/>
        <v>#REF!</v>
      </c>
      <c r="P224" t="e">
        <f>#REF!</f>
        <v>#REF!</v>
      </c>
      <c r="R224" t="e">
        <f t="shared" si="60"/>
        <v>#REF!</v>
      </c>
      <c r="S224" t="e">
        <f>#REF!</f>
        <v>#REF!</v>
      </c>
      <c r="T224" t="e">
        <f t="shared" si="61"/>
        <v>#REF!</v>
      </c>
      <c r="U224">
        <v>3</v>
      </c>
      <c r="Z224" t="e">
        <f>#REF!</f>
        <v>#REF!</v>
      </c>
      <c r="AA224">
        <v>1035058684</v>
      </c>
      <c r="AB224">
        <v>2124723791</v>
      </c>
    </row>
    <row r="225" spans="1:28" x14ac:dyDescent="0.2">
      <c r="A225" t="e">
        <f>#REF!</f>
        <v>#REF!</v>
      </c>
      <c r="B225">
        <v>186</v>
      </c>
      <c r="C225">
        <v>3</v>
      </c>
      <c r="D225" t="e">
        <f>#REF!</f>
        <v>#REF!</v>
      </c>
      <c r="E225" t="e">
        <f>#REF!</f>
        <v>#REF!</v>
      </c>
      <c r="F225" t="e">
        <f>#REF!</f>
        <v>#REF!</v>
      </c>
      <c r="G225" t="e">
        <f>#REF!</f>
        <v>#REF!</v>
      </c>
      <c r="H225" t="e">
        <f>#REF!</f>
        <v>#REF!</v>
      </c>
      <c r="I225" t="e">
        <f>#REF!</f>
        <v>#REF!</v>
      </c>
      <c r="J225">
        <v>1</v>
      </c>
      <c r="K225" t="e">
        <f>ROUND(#REF!/IF(#REF!&lt;&gt; 0,#REF!, 1),2)</f>
        <v>#REF!</v>
      </c>
      <c r="M225" t="e">
        <f>ROUND(#REF!/IF(#REF!&lt;&gt; 0,#REF!, 1),2)</f>
        <v>#REF!</v>
      </c>
      <c r="N225" t="e">
        <f>#REF!</f>
        <v>#REF!</v>
      </c>
      <c r="O225" t="e">
        <f>#REF!</f>
        <v>#REF!</v>
      </c>
      <c r="P225" t="e">
        <f>#REF!</f>
        <v>#REF!</v>
      </c>
      <c r="R225" t="e">
        <f t="shared" ref="R225:R232" si="62">ROUND(P225*I225, 2)</f>
        <v>#REF!</v>
      </c>
      <c r="S225" t="e">
        <f>#REF!*IF(#REF!&lt;&gt; 0,#REF!, 1)</f>
        <v>#REF!</v>
      </c>
      <c r="T225" t="e">
        <f t="shared" ref="T225:T232" si="63">ROUND(S225*I225, 2)</f>
        <v>#REF!</v>
      </c>
      <c r="U225">
        <v>3</v>
      </c>
      <c r="Z225" t="e">
        <f>#REF!</f>
        <v>#REF!</v>
      </c>
      <c r="AA225">
        <v>1318686589</v>
      </c>
      <c r="AB225">
        <v>1318686589</v>
      </c>
    </row>
    <row r="226" spans="1:28" x14ac:dyDescent="0.2">
      <c r="A226" t="e">
        <f>#REF!</f>
        <v>#REF!</v>
      </c>
      <c r="B226">
        <v>187</v>
      </c>
      <c r="C226">
        <v>3</v>
      </c>
      <c r="D226" t="e">
        <f>#REF!</f>
        <v>#REF!</v>
      </c>
      <c r="E226" t="e">
        <f>#REF!</f>
        <v>#REF!</v>
      </c>
      <c r="F226" t="e">
        <f>#REF!</f>
        <v>#REF!</v>
      </c>
      <c r="G226" t="e">
        <f>#REF!</f>
        <v>#REF!</v>
      </c>
      <c r="H226" t="e">
        <f>#REF!</f>
        <v>#REF!</v>
      </c>
      <c r="I226" t="e">
        <f>#REF!</f>
        <v>#REF!</v>
      </c>
      <c r="J226">
        <v>1</v>
      </c>
      <c r="K226" t="e">
        <f>ROUND(#REF!/IF(#REF!&lt;&gt; 0,#REF!, 1),2)</f>
        <v>#REF!</v>
      </c>
      <c r="M226" t="e">
        <f>ROUND(#REF!/IF(#REF!&lt;&gt; 0,#REF!, 1),2)</f>
        <v>#REF!</v>
      </c>
      <c r="N226" t="e">
        <f>#REF!</f>
        <v>#REF!</v>
      </c>
      <c r="O226" t="e">
        <f>#REF!</f>
        <v>#REF!</v>
      </c>
      <c r="P226" t="e">
        <f>#REF!</f>
        <v>#REF!</v>
      </c>
      <c r="R226" t="e">
        <f t="shared" si="62"/>
        <v>#REF!</v>
      </c>
      <c r="S226" t="e">
        <f>#REF!*IF(#REF!&lt;&gt; 0,#REF!, 1)</f>
        <v>#REF!</v>
      </c>
      <c r="T226" t="e">
        <f t="shared" si="63"/>
        <v>#REF!</v>
      </c>
      <c r="U226">
        <v>3</v>
      </c>
      <c r="Z226" t="e">
        <f>#REF!</f>
        <v>#REF!</v>
      </c>
      <c r="AA226">
        <v>444740219</v>
      </c>
      <c r="AB226">
        <v>444740219</v>
      </c>
    </row>
    <row r="227" spans="1:28" x14ac:dyDescent="0.2">
      <c r="A227" t="e">
        <f>#REF!</f>
        <v>#REF!</v>
      </c>
      <c r="B227">
        <v>188</v>
      </c>
      <c r="C227">
        <v>3</v>
      </c>
      <c r="D227" t="e">
        <f>#REF!</f>
        <v>#REF!</v>
      </c>
      <c r="E227" t="e">
        <f>#REF!</f>
        <v>#REF!</v>
      </c>
      <c r="F227" t="e">
        <f>#REF!</f>
        <v>#REF!</v>
      </c>
      <c r="G227" t="e">
        <f>#REF!</f>
        <v>#REF!</v>
      </c>
      <c r="H227" t="e">
        <f>#REF!</f>
        <v>#REF!</v>
      </c>
      <c r="I227" t="e">
        <f>#REF!</f>
        <v>#REF!</v>
      </c>
      <c r="J227">
        <v>1</v>
      </c>
      <c r="K227" t="e">
        <f>ROUND(#REF!/IF(#REF!&lt;&gt; 0,#REF!, 1),2)</f>
        <v>#REF!</v>
      </c>
      <c r="M227" t="e">
        <f>ROUND(#REF!/IF(#REF!&lt;&gt; 0,#REF!, 1),2)</f>
        <v>#REF!</v>
      </c>
      <c r="N227" t="e">
        <f>#REF!</f>
        <v>#REF!</v>
      </c>
      <c r="O227" t="e">
        <f>#REF!</f>
        <v>#REF!</v>
      </c>
      <c r="P227" t="e">
        <f>#REF!</f>
        <v>#REF!</v>
      </c>
      <c r="R227" t="e">
        <f t="shared" si="62"/>
        <v>#REF!</v>
      </c>
      <c r="S227" t="e">
        <f>#REF!*IF(#REF!&lt;&gt; 0,#REF!, 1)</f>
        <v>#REF!</v>
      </c>
      <c r="T227" t="e">
        <f t="shared" si="63"/>
        <v>#REF!</v>
      </c>
      <c r="U227">
        <v>3</v>
      </c>
      <c r="Z227" t="e">
        <f>#REF!</f>
        <v>#REF!</v>
      </c>
      <c r="AA227">
        <v>1319511682</v>
      </c>
      <c r="AB227">
        <v>1319511682</v>
      </c>
    </row>
    <row r="228" spans="1:28" x14ac:dyDescent="0.2">
      <c r="A228" t="e">
        <f>#REF!</f>
        <v>#REF!</v>
      </c>
      <c r="B228">
        <v>189</v>
      </c>
      <c r="C228">
        <v>3</v>
      </c>
      <c r="D228" t="e">
        <f>#REF!</f>
        <v>#REF!</v>
      </c>
      <c r="E228" t="e">
        <f>#REF!</f>
        <v>#REF!</v>
      </c>
      <c r="F228" t="e">
        <f>#REF!</f>
        <v>#REF!</v>
      </c>
      <c r="G228" t="e">
        <f>#REF!</f>
        <v>#REF!</v>
      </c>
      <c r="H228" t="e">
        <f>#REF!</f>
        <v>#REF!</v>
      </c>
      <c r="I228" t="e">
        <f>#REF!</f>
        <v>#REF!</v>
      </c>
      <c r="J228">
        <v>1</v>
      </c>
      <c r="K228" t="e">
        <f>#REF!</f>
        <v>#REF!</v>
      </c>
      <c r="M228" t="e">
        <f>ROUND(K228*I228, 2)</f>
        <v>#REF!</v>
      </c>
      <c r="N228" t="e">
        <f>#REF!*IF(#REF!&lt;&gt; 0,#REF!, 1)</f>
        <v>#REF!</v>
      </c>
      <c r="O228" t="e">
        <f>ROUND(N228*I228, 2)</f>
        <v>#REF!</v>
      </c>
      <c r="P228" t="e">
        <f>#REF!</f>
        <v>#REF!</v>
      </c>
      <c r="R228" t="e">
        <f t="shared" si="62"/>
        <v>#REF!</v>
      </c>
      <c r="S228" t="e">
        <f>#REF!*IF(#REF!&lt;&gt; 0,#REF!, 1)</f>
        <v>#REF!</v>
      </c>
      <c r="T228" t="e">
        <f t="shared" si="63"/>
        <v>#REF!</v>
      </c>
      <c r="U228">
        <v>3</v>
      </c>
      <c r="Z228" t="e">
        <f>#REF!</f>
        <v>#REF!</v>
      </c>
      <c r="AA228">
        <v>548647207</v>
      </c>
      <c r="AB228">
        <v>1787985192</v>
      </c>
    </row>
    <row r="229" spans="1:28" x14ac:dyDescent="0.2">
      <c r="A229" t="e">
        <f>#REF!</f>
        <v>#REF!</v>
      </c>
      <c r="B229">
        <v>190</v>
      </c>
      <c r="C229">
        <v>3</v>
      </c>
      <c r="D229" t="e">
        <f>#REF!</f>
        <v>#REF!</v>
      </c>
      <c r="E229" t="e">
        <f>#REF!</f>
        <v>#REF!</v>
      </c>
      <c r="F229" t="e">
        <f>#REF!</f>
        <v>#REF!</v>
      </c>
      <c r="G229" t="e">
        <f>#REF!</f>
        <v>#REF!</v>
      </c>
      <c r="H229" t="e">
        <f>#REF!</f>
        <v>#REF!</v>
      </c>
      <c r="I229" t="e">
        <f>#REF!</f>
        <v>#REF!</v>
      </c>
      <c r="J229">
        <v>1</v>
      </c>
      <c r="K229" t="e">
        <f>#REF!</f>
        <v>#REF!</v>
      </c>
      <c r="M229" t="e">
        <f>ROUND(K229*I229, 2)</f>
        <v>#REF!</v>
      </c>
      <c r="N229" t="e">
        <f>#REF!*IF(#REF!&lt;&gt; 0,#REF!, 1)</f>
        <v>#REF!</v>
      </c>
      <c r="O229" t="e">
        <f>ROUND(N229*I229, 2)</f>
        <v>#REF!</v>
      </c>
      <c r="P229" t="e">
        <f>#REF!</f>
        <v>#REF!</v>
      </c>
      <c r="R229" t="e">
        <f t="shared" si="62"/>
        <v>#REF!</v>
      </c>
      <c r="S229" t="e">
        <f>#REF!*IF(#REF!&lt;&gt; 0,#REF!, 1)</f>
        <v>#REF!</v>
      </c>
      <c r="T229" t="e">
        <f t="shared" si="63"/>
        <v>#REF!</v>
      </c>
      <c r="U229">
        <v>3</v>
      </c>
      <c r="Z229" t="e">
        <f>#REF!</f>
        <v>#REF!</v>
      </c>
      <c r="AA229">
        <v>-1593247041</v>
      </c>
      <c r="AB229">
        <v>-1071362853</v>
      </c>
    </row>
    <row r="230" spans="1:28" x14ac:dyDescent="0.2">
      <c r="A230" t="e">
        <f>#REF!</f>
        <v>#REF!</v>
      </c>
      <c r="B230">
        <v>191</v>
      </c>
      <c r="C230">
        <v>3</v>
      </c>
      <c r="D230" t="e">
        <f>#REF!</f>
        <v>#REF!</v>
      </c>
      <c r="E230" t="e">
        <f>#REF!</f>
        <v>#REF!</v>
      </c>
      <c r="F230" t="e">
        <f>#REF!</f>
        <v>#REF!</v>
      </c>
      <c r="G230" t="e">
        <f>#REF!</f>
        <v>#REF!</v>
      </c>
      <c r="H230" t="e">
        <f>#REF!</f>
        <v>#REF!</v>
      </c>
      <c r="I230" t="e">
        <f>#REF!</f>
        <v>#REF!</v>
      </c>
      <c r="J230">
        <v>1</v>
      </c>
      <c r="K230" t="e">
        <f>#REF!</f>
        <v>#REF!</v>
      </c>
      <c r="M230" t="e">
        <f>ROUND(K230*I230, 2)</f>
        <v>#REF!</v>
      </c>
      <c r="N230" t="e">
        <f>#REF!*IF(#REF!&lt;&gt; 0,#REF!, 1)</f>
        <v>#REF!</v>
      </c>
      <c r="O230" t="e">
        <f>ROUND(N230*I230, 2)</f>
        <v>#REF!</v>
      </c>
      <c r="P230" t="e">
        <f>#REF!</f>
        <v>#REF!</v>
      </c>
      <c r="R230" t="e">
        <f t="shared" si="62"/>
        <v>#REF!</v>
      </c>
      <c r="S230" t="e">
        <f>#REF!*IF(#REF!&lt;&gt; 0,#REF!, 1)</f>
        <v>#REF!</v>
      </c>
      <c r="T230" t="e">
        <f t="shared" si="63"/>
        <v>#REF!</v>
      </c>
      <c r="U230">
        <v>3</v>
      </c>
      <c r="Z230" t="e">
        <f>#REF!</f>
        <v>#REF!</v>
      </c>
      <c r="AA230">
        <v>-255236324</v>
      </c>
      <c r="AB230">
        <v>1809737612</v>
      </c>
    </row>
    <row r="231" spans="1:28" x14ac:dyDescent="0.2">
      <c r="A231" t="e">
        <f>#REF!</f>
        <v>#REF!</v>
      </c>
      <c r="B231">
        <v>192</v>
      </c>
      <c r="C231">
        <v>3</v>
      </c>
      <c r="D231" t="e">
        <f>#REF!</f>
        <v>#REF!</v>
      </c>
      <c r="E231" t="e">
        <f>#REF!</f>
        <v>#REF!</v>
      </c>
      <c r="F231" t="e">
        <f>#REF!</f>
        <v>#REF!</v>
      </c>
      <c r="G231" t="e">
        <f>#REF!</f>
        <v>#REF!</v>
      </c>
      <c r="H231" t="e">
        <f>#REF!</f>
        <v>#REF!</v>
      </c>
      <c r="I231" t="e">
        <f>#REF!</f>
        <v>#REF!</v>
      </c>
      <c r="J231">
        <v>1</v>
      </c>
      <c r="K231" t="e">
        <f>#REF!</f>
        <v>#REF!</v>
      </c>
      <c r="M231" t="e">
        <f>ROUND(K231*I231, 2)</f>
        <v>#REF!</v>
      </c>
      <c r="N231" t="e">
        <f>#REF!*IF(#REF!&lt;&gt; 0,#REF!, 1)</f>
        <v>#REF!</v>
      </c>
      <c r="O231" t="e">
        <f>ROUND(N231*I231, 2)</f>
        <v>#REF!</v>
      </c>
      <c r="P231" t="e">
        <f>#REF!</f>
        <v>#REF!</v>
      </c>
      <c r="R231" t="e">
        <f t="shared" si="62"/>
        <v>#REF!</v>
      </c>
      <c r="S231" t="e">
        <f>#REF!*IF(#REF!&lt;&gt; 0,#REF!, 1)</f>
        <v>#REF!</v>
      </c>
      <c r="T231" t="e">
        <f t="shared" si="63"/>
        <v>#REF!</v>
      </c>
      <c r="U231">
        <v>3</v>
      </c>
      <c r="Z231" t="e">
        <f>#REF!</f>
        <v>#REF!</v>
      </c>
      <c r="AA231">
        <v>1319576155</v>
      </c>
      <c r="AB231">
        <v>-766462657</v>
      </c>
    </row>
    <row r="232" spans="1:28" x14ac:dyDescent="0.2">
      <c r="A232" t="e">
        <f>#REF!</f>
        <v>#REF!</v>
      </c>
      <c r="B232">
        <v>193</v>
      </c>
      <c r="C232">
        <v>3</v>
      </c>
      <c r="D232" t="e">
        <f>#REF!</f>
        <v>#REF!</v>
      </c>
      <c r="E232" t="e">
        <f>#REF!</f>
        <v>#REF!</v>
      </c>
      <c r="F232" t="e">
        <f>#REF!</f>
        <v>#REF!</v>
      </c>
      <c r="G232" t="e">
        <f>#REF!</f>
        <v>#REF!</v>
      </c>
      <c r="H232" t="e">
        <f>#REF!</f>
        <v>#REF!</v>
      </c>
      <c r="I232" t="e">
        <f>#REF!</f>
        <v>#REF!</v>
      </c>
      <c r="J232">
        <v>1</v>
      </c>
      <c r="K232" t="e">
        <f>#REF!</f>
        <v>#REF!</v>
      </c>
      <c r="M232" t="e">
        <f>ROUND(K232*I232, 2)</f>
        <v>#REF!</v>
      </c>
      <c r="N232" t="e">
        <f>#REF!*IF(#REF!&lt;&gt; 0,#REF!, 1)</f>
        <v>#REF!</v>
      </c>
      <c r="O232" t="e">
        <f>ROUND(N232*I232, 2)</f>
        <v>#REF!</v>
      </c>
      <c r="P232" t="e">
        <f>#REF!</f>
        <v>#REF!</v>
      </c>
      <c r="R232" t="e">
        <f t="shared" si="62"/>
        <v>#REF!</v>
      </c>
      <c r="S232" t="e">
        <f>#REF!*IF(#REF!&lt;&gt; 0,#REF!, 1)</f>
        <v>#REF!</v>
      </c>
      <c r="T232" t="e">
        <f t="shared" si="63"/>
        <v>#REF!</v>
      </c>
      <c r="U232">
        <v>3</v>
      </c>
      <c r="Z232" t="e">
        <f>#REF!</f>
        <v>#REF!</v>
      </c>
      <c r="AA232">
        <v>-1533775748</v>
      </c>
      <c r="AB232">
        <v>-796498642</v>
      </c>
    </row>
    <row r="233" spans="1:28" x14ac:dyDescent="0.2">
      <c r="A233">
        <v>20</v>
      </c>
      <c r="B233">
        <v>373</v>
      </c>
      <c r="C233">
        <v>3</v>
      </c>
      <c r="D233">
        <v>0</v>
      </c>
      <c r="E233" t="e">
        <f>#REF!</f>
        <v>#REF!</v>
      </c>
      <c r="F233" t="e">
        <f>#REF!</f>
        <v>#REF!</v>
      </c>
      <c r="G233" t="e">
        <f>#REF!</f>
        <v>#REF!</v>
      </c>
      <c r="H233" t="e">
        <f>#REF!</f>
        <v>#REF!</v>
      </c>
      <c r="I233" t="e">
        <f>#REF!*#REF!</f>
        <v>#REF!</v>
      </c>
      <c r="J233" t="e">
        <f>#REF!</f>
        <v>#REF!</v>
      </c>
      <c r="K233" t="e">
        <f>#REF!</f>
        <v>#REF!</v>
      </c>
      <c r="M233" t="e">
        <f>ROUND(I233*K233, 2)</f>
        <v>#REF!</v>
      </c>
      <c r="N233" t="e">
        <f>#REF!</f>
        <v>#REF!</v>
      </c>
      <c r="O233" t="e">
        <f>ROUND(I233*N233, 2)</f>
        <v>#REF!</v>
      </c>
      <c r="P233" t="e">
        <f>#REF!</f>
        <v>#REF!</v>
      </c>
      <c r="R233" t="e">
        <f>ROUND(I233*P233, 2)</f>
        <v>#REF!</v>
      </c>
      <c r="S233" t="e">
        <f>#REF!</f>
        <v>#REF!</v>
      </c>
      <c r="T233" t="e">
        <f>ROUND(I233*S233, 2)</f>
        <v>#REF!</v>
      </c>
      <c r="U233">
        <v>3</v>
      </c>
      <c r="Z233" t="e">
        <f>#REF!</f>
        <v>#REF!</v>
      </c>
      <c r="AA233">
        <v>-758361486</v>
      </c>
      <c r="AB233">
        <v>-758361486</v>
      </c>
    </row>
    <row r="234" spans="1:28" x14ac:dyDescent="0.2">
      <c r="A234">
        <v>20</v>
      </c>
      <c r="B234">
        <v>372</v>
      </c>
      <c r="C234">
        <v>3</v>
      </c>
      <c r="D234">
        <v>0</v>
      </c>
      <c r="E234" t="e">
        <f>#REF!</f>
        <v>#REF!</v>
      </c>
      <c r="F234" t="e">
        <f>#REF!</f>
        <v>#REF!</v>
      </c>
      <c r="G234" t="e">
        <f>#REF!</f>
        <v>#REF!</v>
      </c>
      <c r="H234" t="e">
        <f>#REF!</f>
        <v>#REF!</v>
      </c>
      <c r="I234" t="e">
        <f>#REF!*#REF!</f>
        <v>#REF!</v>
      </c>
      <c r="J234" t="e">
        <f>#REF!</f>
        <v>#REF!</v>
      </c>
      <c r="K234" t="e">
        <f>#REF!</f>
        <v>#REF!</v>
      </c>
      <c r="M234" t="e">
        <f>ROUND(I234*K234, 2)</f>
        <v>#REF!</v>
      </c>
      <c r="N234" t="e">
        <f>#REF!</f>
        <v>#REF!</v>
      </c>
      <c r="O234" t="e">
        <f>ROUND(I234*N234, 2)</f>
        <v>#REF!</v>
      </c>
      <c r="P234" t="e">
        <f>#REF!</f>
        <v>#REF!</v>
      </c>
      <c r="R234" t="e">
        <f>ROUND(I234*P234, 2)</f>
        <v>#REF!</v>
      </c>
      <c r="S234" t="e">
        <f>#REF!</f>
        <v>#REF!</v>
      </c>
      <c r="T234" t="e">
        <f>ROUND(I234*S234, 2)</f>
        <v>#REF!</v>
      </c>
      <c r="U234">
        <v>3</v>
      </c>
      <c r="Z234" t="e">
        <f>#REF!</f>
        <v>#REF!</v>
      </c>
      <c r="AA234">
        <v>262387988</v>
      </c>
      <c r="AB234">
        <v>2058798379</v>
      </c>
    </row>
    <row r="235" spans="1:28" x14ac:dyDescent="0.2">
      <c r="A235" t="e">
        <f>#REF!</f>
        <v>#REF!</v>
      </c>
      <c r="B235">
        <v>198</v>
      </c>
      <c r="C235">
        <v>3</v>
      </c>
      <c r="D235" t="e">
        <f>#REF!</f>
        <v>#REF!</v>
      </c>
      <c r="E235" t="e">
        <f>#REF!</f>
        <v>#REF!</v>
      </c>
      <c r="F235" t="e">
        <f>#REF!</f>
        <v>#REF!</v>
      </c>
      <c r="G235" t="e">
        <f>#REF!</f>
        <v>#REF!</v>
      </c>
      <c r="H235" t="e">
        <f>#REF!</f>
        <v>#REF!</v>
      </c>
      <c r="I235" t="e">
        <f>#REF!</f>
        <v>#REF!</v>
      </c>
      <c r="J235">
        <v>1</v>
      </c>
      <c r="K235" t="e">
        <f>ROUND(#REF!/IF(#REF!&lt;&gt; 0,#REF!, 1),2)</f>
        <v>#REF!</v>
      </c>
      <c r="M235" t="e">
        <f>ROUND(#REF!/IF(#REF!&lt;&gt; 0,#REF!, 1),2)</f>
        <v>#REF!</v>
      </c>
      <c r="N235" t="e">
        <f>#REF!</f>
        <v>#REF!</v>
      </c>
      <c r="O235" t="e">
        <f>#REF!</f>
        <v>#REF!</v>
      </c>
      <c r="P235" t="e">
        <f>#REF!</f>
        <v>#REF!</v>
      </c>
      <c r="R235" t="e">
        <f t="shared" ref="R235:R248" si="64">ROUND(P235*I235, 2)</f>
        <v>#REF!</v>
      </c>
      <c r="S235" t="e">
        <f>#REF!*IF(#REF!&lt;&gt; 0,#REF!, 1)</f>
        <v>#REF!</v>
      </c>
      <c r="T235" t="e">
        <f t="shared" ref="T235:T248" si="65">ROUND(S235*I235, 2)</f>
        <v>#REF!</v>
      </c>
      <c r="U235">
        <v>3</v>
      </c>
      <c r="Z235" t="e">
        <f>#REF!</f>
        <v>#REF!</v>
      </c>
      <c r="AA235">
        <v>455708575</v>
      </c>
      <c r="AB235">
        <v>455708575</v>
      </c>
    </row>
    <row r="236" spans="1:28" x14ac:dyDescent="0.2">
      <c r="A236" t="e">
        <f>#REF!</f>
        <v>#REF!</v>
      </c>
      <c r="B236">
        <v>199</v>
      </c>
      <c r="C236">
        <v>3</v>
      </c>
      <c r="D236" t="e">
        <f>#REF!</f>
        <v>#REF!</v>
      </c>
      <c r="E236" t="e">
        <f>#REF!</f>
        <v>#REF!</v>
      </c>
      <c r="F236" t="e">
        <f>#REF!</f>
        <v>#REF!</v>
      </c>
      <c r="G236" t="e">
        <f>#REF!</f>
        <v>#REF!</v>
      </c>
      <c r="H236" t="e">
        <f>#REF!</f>
        <v>#REF!</v>
      </c>
      <c r="I236" t="e">
        <f>#REF!</f>
        <v>#REF!</v>
      </c>
      <c r="J236">
        <v>1</v>
      </c>
      <c r="K236" t="e">
        <f>ROUND(#REF!/IF(#REF!&lt;&gt; 0,#REF!, 1),2)</f>
        <v>#REF!</v>
      </c>
      <c r="M236" t="e">
        <f>ROUND(#REF!/IF(#REF!&lt;&gt; 0,#REF!, 1),2)</f>
        <v>#REF!</v>
      </c>
      <c r="N236" t="e">
        <f>#REF!</f>
        <v>#REF!</v>
      </c>
      <c r="O236" t="e">
        <f>#REF!</f>
        <v>#REF!</v>
      </c>
      <c r="P236" t="e">
        <f>#REF!</f>
        <v>#REF!</v>
      </c>
      <c r="R236" t="e">
        <f t="shared" si="64"/>
        <v>#REF!</v>
      </c>
      <c r="S236" t="e">
        <f>#REF!*IF(#REF!&lt;&gt; 0,#REF!, 1)</f>
        <v>#REF!</v>
      </c>
      <c r="T236" t="e">
        <f t="shared" si="65"/>
        <v>#REF!</v>
      </c>
      <c r="U236">
        <v>3</v>
      </c>
      <c r="Z236" t="e">
        <f>#REF!</f>
        <v>#REF!</v>
      </c>
      <c r="AA236">
        <v>-765437890</v>
      </c>
      <c r="AB236">
        <v>-765437890</v>
      </c>
    </row>
    <row r="237" spans="1:28" x14ac:dyDescent="0.2">
      <c r="A237" t="e">
        <f>#REF!</f>
        <v>#REF!</v>
      </c>
      <c r="B237">
        <v>200</v>
      </c>
      <c r="C237">
        <v>3</v>
      </c>
      <c r="D237" t="e">
        <f>#REF!</f>
        <v>#REF!</v>
      </c>
      <c r="E237" t="e">
        <f>#REF!</f>
        <v>#REF!</v>
      </c>
      <c r="F237" t="e">
        <f>#REF!</f>
        <v>#REF!</v>
      </c>
      <c r="G237" t="e">
        <f>#REF!</f>
        <v>#REF!</v>
      </c>
      <c r="H237" t="e">
        <f>#REF!</f>
        <v>#REF!</v>
      </c>
      <c r="I237" t="e">
        <f>#REF!</f>
        <v>#REF!</v>
      </c>
      <c r="J237">
        <v>1</v>
      </c>
      <c r="K237" t="e">
        <f>ROUND(#REF!/IF(#REF!&lt;&gt; 0,#REF!, 1),2)</f>
        <v>#REF!</v>
      </c>
      <c r="M237" t="e">
        <f>ROUND(#REF!/IF(#REF!&lt;&gt; 0,#REF!, 1),2)</f>
        <v>#REF!</v>
      </c>
      <c r="N237" t="e">
        <f>#REF!</f>
        <v>#REF!</v>
      </c>
      <c r="O237" t="e">
        <f>#REF!</f>
        <v>#REF!</v>
      </c>
      <c r="P237" t="e">
        <f>#REF!</f>
        <v>#REF!</v>
      </c>
      <c r="R237" t="e">
        <f t="shared" si="64"/>
        <v>#REF!</v>
      </c>
      <c r="S237" t="e">
        <f>#REF!*IF(#REF!&lt;&gt; 0,#REF!, 1)</f>
        <v>#REF!</v>
      </c>
      <c r="T237" t="e">
        <f t="shared" si="65"/>
        <v>#REF!</v>
      </c>
      <c r="U237">
        <v>3</v>
      </c>
      <c r="Z237" t="e">
        <f>#REF!</f>
        <v>#REF!</v>
      </c>
      <c r="AA237">
        <v>1516190582</v>
      </c>
      <c r="AB237">
        <v>1516190582</v>
      </c>
    </row>
    <row r="238" spans="1:28" x14ac:dyDescent="0.2">
      <c r="A238" t="e">
        <f>#REF!</f>
        <v>#REF!</v>
      </c>
      <c r="B238">
        <v>201</v>
      </c>
      <c r="C238">
        <v>3</v>
      </c>
      <c r="D238" t="e">
        <f>#REF!</f>
        <v>#REF!</v>
      </c>
      <c r="E238" t="e">
        <f>#REF!</f>
        <v>#REF!</v>
      </c>
      <c r="F238" t="e">
        <f>#REF!</f>
        <v>#REF!</v>
      </c>
      <c r="G238" t="e">
        <f>#REF!</f>
        <v>#REF!</v>
      </c>
      <c r="H238" t="e">
        <f>#REF!</f>
        <v>#REF!</v>
      </c>
      <c r="I238" t="e">
        <f>#REF!</f>
        <v>#REF!</v>
      </c>
      <c r="J238">
        <v>1</v>
      </c>
      <c r="K238" t="e">
        <f>ROUND(#REF!/IF(#REF!&lt;&gt; 0,#REF!, 1),2)</f>
        <v>#REF!</v>
      </c>
      <c r="M238" t="e">
        <f>ROUND(#REF!/IF(#REF!&lt;&gt; 0,#REF!, 1),2)</f>
        <v>#REF!</v>
      </c>
      <c r="N238" t="e">
        <f>#REF!</f>
        <v>#REF!</v>
      </c>
      <c r="O238" t="e">
        <f>#REF!</f>
        <v>#REF!</v>
      </c>
      <c r="P238" t="e">
        <f>#REF!</f>
        <v>#REF!</v>
      </c>
      <c r="R238" t="e">
        <f t="shared" si="64"/>
        <v>#REF!</v>
      </c>
      <c r="S238" t="e">
        <f>#REF!*IF(#REF!&lt;&gt; 0,#REF!, 1)</f>
        <v>#REF!</v>
      </c>
      <c r="T238" t="e">
        <f t="shared" si="65"/>
        <v>#REF!</v>
      </c>
      <c r="U238">
        <v>3</v>
      </c>
      <c r="Z238" t="e">
        <f>#REF!</f>
        <v>#REF!</v>
      </c>
      <c r="AA238">
        <v>-1845555537</v>
      </c>
      <c r="AB238">
        <v>-1845555537</v>
      </c>
    </row>
    <row r="239" spans="1:28" x14ac:dyDescent="0.2">
      <c r="A239" t="e">
        <f>#REF!</f>
        <v>#REF!</v>
      </c>
      <c r="B239">
        <v>202</v>
      </c>
      <c r="C239">
        <v>3</v>
      </c>
      <c r="D239" t="e">
        <f>#REF!</f>
        <v>#REF!</v>
      </c>
      <c r="E239" t="e">
        <f>#REF!</f>
        <v>#REF!</v>
      </c>
      <c r="F239" t="e">
        <f>#REF!</f>
        <v>#REF!</v>
      </c>
      <c r="G239" t="e">
        <f>#REF!</f>
        <v>#REF!</v>
      </c>
      <c r="H239" t="e">
        <f>#REF!</f>
        <v>#REF!</v>
      </c>
      <c r="I239" t="e">
        <f>#REF!</f>
        <v>#REF!</v>
      </c>
      <c r="J239">
        <v>1</v>
      </c>
      <c r="K239" t="e">
        <f>#REF!</f>
        <v>#REF!</v>
      </c>
      <c r="M239" t="e">
        <f>ROUND(K239*I239, 2)</f>
        <v>#REF!</v>
      </c>
      <c r="N239" t="e">
        <f>#REF!*IF(#REF!&lt;&gt; 0,#REF!, 1)</f>
        <v>#REF!</v>
      </c>
      <c r="O239" t="e">
        <f>ROUND(N239*I239, 2)</f>
        <v>#REF!</v>
      </c>
      <c r="P239" t="e">
        <f>#REF!</f>
        <v>#REF!</v>
      </c>
      <c r="R239" t="e">
        <f t="shared" si="64"/>
        <v>#REF!</v>
      </c>
      <c r="S239" t="e">
        <f>#REF!*IF(#REF!&lt;&gt; 0,#REF!, 1)</f>
        <v>#REF!</v>
      </c>
      <c r="T239" t="e">
        <f t="shared" si="65"/>
        <v>#REF!</v>
      </c>
      <c r="U239">
        <v>3</v>
      </c>
      <c r="Z239" t="e">
        <f>#REF!</f>
        <v>#REF!</v>
      </c>
      <c r="AA239">
        <v>1012796555</v>
      </c>
      <c r="AB239">
        <v>1031041779</v>
      </c>
    </row>
    <row r="240" spans="1:28" x14ac:dyDescent="0.2">
      <c r="A240" t="e">
        <f>#REF!</f>
        <v>#REF!</v>
      </c>
      <c r="B240">
        <v>203</v>
      </c>
      <c r="C240">
        <v>3</v>
      </c>
      <c r="D240" t="e">
        <f>#REF!</f>
        <v>#REF!</v>
      </c>
      <c r="E240" t="e">
        <f>#REF!</f>
        <v>#REF!</v>
      </c>
      <c r="F240" t="e">
        <f>#REF!</f>
        <v>#REF!</v>
      </c>
      <c r="G240" t="e">
        <f>#REF!</f>
        <v>#REF!</v>
      </c>
      <c r="H240" t="e">
        <f>#REF!</f>
        <v>#REF!</v>
      </c>
      <c r="I240" t="e">
        <f>#REF!</f>
        <v>#REF!</v>
      </c>
      <c r="J240">
        <v>1</v>
      </c>
      <c r="K240" t="e">
        <f>#REF!</f>
        <v>#REF!</v>
      </c>
      <c r="M240" t="e">
        <f>ROUND(K240*I240, 2)</f>
        <v>#REF!</v>
      </c>
      <c r="N240" t="e">
        <f>#REF!*IF(#REF!&lt;&gt; 0,#REF!, 1)</f>
        <v>#REF!</v>
      </c>
      <c r="O240" t="e">
        <f>ROUND(N240*I240, 2)</f>
        <v>#REF!</v>
      </c>
      <c r="P240" t="e">
        <f>#REF!</f>
        <v>#REF!</v>
      </c>
      <c r="R240" t="e">
        <f t="shared" si="64"/>
        <v>#REF!</v>
      </c>
      <c r="S240" t="e">
        <f>#REF!*IF(#REF!&lt;&gt; 0,#REF!, 1)</f>
        <v>#REF!</v>
      </c>
      <c r="T240" t="e">
        <f t="shared" si="65"/>
        <v>#REF!</v>
      </c>
      <c r="U240">
        <v>3</v>
      </c>
      <c r="Z240" t="e">
        <f>#REF!</f>
        <v>#REF!</v>
      </c>
      <c r="AA240">
        <v>-900251687</v>
      </c>
      <c r="AB240">
        <v>-1739764299</v>
      </c>
    </row>
    <row r="241" spans="1:28" x14ac:dyDescent="0.2">
      <c r="A241" t="e">
        <f>#REF!</f>
        <v>#REF!</v>
      </c>
      <c r="B241">
        <v>204</v>
      </c>
      <c r="C241">
        <v>3</v>
      </c>
      <c r="D241" t="e">
        <f>#REF!</f>
        <v>#REF!</v>
      </c>
      <c r="E241" t="e">
        <f>#REF!</f>
        <v>#REF!</v>
      </c>
      <c r="F241" t="e">
        <f>#REF!</f>
        <v>#REF!</v>
      </c>
      <c r="G241" t="e">
        <f>#REF!</f>
        <v>#REF!</v>
      </c>
      <c r="H241" t="e">
        <f>#REF!</f>
        <v>#REF!</v>
      </c>
      <c r="I241" t="e">
        <f>#REF!</f>
        <v>#REF!</v>
      </c>
      <c r="J241">
        <v>1</v>
      </c>
      <c r="K241" t="e">
        <f>#REF!</f>
        <v>#REF!</v>
      </c>
      <c r="M241" t="e">
        <f>ROUND(K241*I241, 2)</f>
        <v>#REF!</v>
      </c>
      <c r="N241" t="e">
        <f>#REF!*IF(#REF!&lt;&gt; 0,#REF!, 1)</f>
        <v>#REF!</v>
      </c>
      <c r="O241" t="e">
        <f>ROUND(N241*I241, 2)</f>
        <v>#REF!</v>
      </c>
      <c r="P241" t="e">
        <f>#REF!</f>
        <v>#REF!</v>
      </c>
      <c r="R241" t="e">
        <f t="shared" si="64"/>
        <v>#REF!</v>
      </c>
      <c r="S241" t="e">
        <f>#REF!*IF(#REF!&lt;&gt; 0,#REF!, 1)</f>
        <v>#REF!</v>
      </c>
      <c r="T241" t="e">
        <f t="shared" si="65"/>
        <v>#REF!</v>
      </c>
      <c r="U241">
        <v>3</v>
      </c>
      <c r="Z241" t="e">
        <f>#REF!</f>
        <v>#REF!</v>
      </c>
      <c r="AA241">
        <v>-1451356222</v>
      </c>
      <c r="AB241">
        <v>-331342284</v>
      </c>
    </row>
    <row r="242" spans="1:28" x14ac:dyDescent="0.2">
      <c r="A242" t="e">
        <f>#REF!</f>
        <v>#REF!</v>
      </c>
      <c r="B242">
        <v>205</v>
      </c>
      <c r="C242">
        <v>3</v>
      </c>
      <c r="D242" t="e">
        <f>#REF!</f>
        <v>#REF!</v>
      </c>
      <c r="E242" t="e">
        <f>#REF!</f>
        <v>#REF!</v>
      </c>
      <c r="F242" t="e">
        <f>#REF!</f>
        <v>#REF!</v>
      </c>
      <c r="G242" t="e">
        <f>#REF!</f>
        <v>#REF!</v>
      </c>
      <c r="H242" t="e">
        <f>#REF!</f>
        <v>#REF!</v>
      </c>
      <c r="I242" t="e">
        <f>#REF!</f>
        <v>#REF!</v>
      </c>
      <c r="J242">
        <v>1</v>
      </c>
      <c r="K242" t="e">
        <f>#REF!</f>
        <v>#REF!</v>
      </c>
      <c r="M242" t="e">
        <f>ROUND(K242*I242, 2)</f>
        <v>#REF!</v>
      </c>
      <c r="N242" t="e">
        <f>#REF!*IF(#REF!&lt;&gt; 0,#REF!, 1)</f>
        <v>#REF!</v>
      </c>
      <c r="O242" t="e">
        <f>ROUND(N242*I242, 2)</f>
        <v>#REF!</v>
      </c>
      <c r="P242" t="e">
        <f>#REF!</f>
        <v>#REF!</v>
      </c>
      <c r="R242" t="e">
        <f t="shared" si="64"/>
        <v>#REF!</v>
      </c>
      <c r="S242" t="e">
        <f>#REF!*IF(#REF!&lt;&gt; 0,#REF!, 1)</f>
        <v>#REF!</v>
      </c>
      <c r="T242" t="e">
        <f t="shared" si="65"/>
        <v>#REF!</v>
      </c>
      <c r="U242">
        <v>3</v>
      </c>
      <c r="Z242" t="e">
        <f>#REF!</f>
        <v>#REF!</v>
      </c>
      <c r="AA242">
        <v>348317351</v>
      </c>
      <c r="AB242">
        <v>-1540074656</v>
      </c>
    </row>
    <row r="243" spans="1:28" x14ac:dyDescent="0.2">
      <c r="A243" t="e">
        <f>#REF!</f>
        <v>#REF!</v>
      </c>
      <c r="B243">
        <v>206</v>
      </c>
      <c r="C243">
        <v>3</v>
      </c>
      <c r="D243" t="e">
        <f>#REF!</f>
        <v>#REF!</v>
      </c>
      <c r="E243" t="e">
        <f>#REF!</f>
        <v>#REF!</v>
      </c>
      <c r="F243" t="e">
        <f>#REF!</f>
        <v>#REF!</v>
      </c>
      <c r="G243" t="e">
        <f>#REF!</f>
        <v>#REF!</v>
      </c>
      <c r="H243" t="e">
        <f>#REF!</f>
        <v>#REF!</v>
      </c>
      <c r="I243" t="e">
        <f>#REF!</f>
        <v>#REF!</v>
      </c>
      <c r="J243">
        <v>1</v>
      </c>
      <c r="K243" t="e">
        <f>#REF!</f>
        <v>#REF!</v>
      </c>
      <c r="M243" t="e">
        <f>ROUND(K243*I243, 2)</f>
        <v>#REF!</v>
      </c>
      <c r="N243" t="e">
        <f>#REF!*IF(#REF!&lt;&gt; 0,#REF!, 1)</f>
        <v>#REF!</v>
      </c>
      <c r="O243" t="e">
        <f>ROUND(N243*I243, 2)</f>
        <v>#REF!</v>
      </c>
      <c r="P243" t="e">
        <f>#REF!</f>
        <v>#REF!</v>
      </c>
      <c r="R243" t="e">
        <f t="shared" si="64"/>
        <v>#REF!</v>
      </c>
      <c r="S243" t="e">
        <f>#REF!*IF(#REF!&lt;&gt; 0,#REF!, 1)</f>
        <v>#REF!</v>
      </c>
      <c r="T243" t="e">
        <f t="shared" si="65"/>
        <v>#REF!</v>
      </c>
      <c r="U243">
        <v>3</v>
      </c>
      <c r="Z243" t="e">
        <f>#REF!</f>
        <v>#REF!</v>
      </c>
      <c r="AA243">
        <v>-1129564737</v>
      </c>
      <c r="AB243">
        <v>972415033</v>
      </c>
    </row>
    <row r="244" spans="1:28" x14ac:dyDescent="0.2">
      <c r="A244" t="e">
        <f>#REF!</f>
        <v>#REF!</v>
      </c>
      <c r="B244">
        <v>207</v>
      </c>
      <c r="C244">
        <v>3</v>
      </c>
      <c r="D244" t="e">
        <f>#REF!</f>
        <v>#REF!</v>
      </c>
      <c r="E244" t="e">
        <f>#REF!</f>
        <v>#REF!</v>
      </c>
      <c r="F244" t="e">
        <f>#REF!</f>
        <v>#REF!</v>
      </c>
      <c r="G244" t="e">
        <f>#REF!</f>
        <v>#REF!</v>
      </c>
      <c r="H244" t="e">
        <f>#REF!</f>
        <v>#REF!</v>
      </c>
      <c r="I244" t="e">
        <f>#REF!</f>
        <v>#REF!</v>
      </c>
      <c r="J244">
        <v>1</v>
      </c>
      <c r="K244" t="e">
        <f>ROUND(#REF!/IF(#REF!&lt;&gt; 0,#REF!, 1),2)</f>
        <v>#REF!</v>
      </c>
      <c r="M244" t="e">
        <f>ROUND(#REF!/IF(#REF!&lt;&gt; 0,#REF!, 1),2)</f>
        <v>#REF!</v>
      </c>
      <c r="N244" t="e">
        <f>#REF!</f>
        <v>#REF!</v>
      </c>
      <c r="O244" t="e">
        <f>#REF!</f>
        <v>#REF!</v>
      </c>
      <c r="P244" t="e">
        <f>#REF!</f>
        <v>#REF!</v>
      </c>
      <c r="R244" t="e">
        <f t="shared" si="64"/>
        <v>#REF!</v>
      </c>
      <c r="S244" t="e">
        <f>#REF!*IF(#REF!&lt;&gt; 0,#REF!, 1)</f>
        <v>#REF!</v>
      </c>
      <c r="T244" t="e">
        <f t="shared" si="65"/>
        <v>#REF!</v>
      </c>
      <c r="U244">
        <v>3</v>
      </c>
      <c r="Z244" t="e">
        <f>#REF!</f>
        <v>#REF!</v>
      </c>
      <c r="AA244">
        <v>1173703214</v>
      </c>
      <c r="AB244">
        <v>1173703214</v>
      </c>
    </row>
    <row r="245" spans="1:28" x14ac:dyDescent="0.2">
      <c r="A245" t="e">
        <f>#REF!</f>
        <v>#REF!</v>
      </c>
      <c r="B245">
        <v>208</v>
      </c>
      <c r="C245">
        <v>3</v>
      </c>
      <c r="D245" t="e">
        <f>#REF!</f>
        <v>#REF!</v>
      </c>
      <c r="E245" t="e">
        <f>#REF!</f>
        <v>#REF!</v>
      </c>
      <c r="F245" t="e">
        <f>#REF!</f>
        <v>#REF!</v>
      </c>
      <c r="G245" t="e">
        <f>#REF!</f>
        <v>#REF!</v>
      </c>
      <c r="H245" t="e">
        <f>#REF!</f>
        <v>#REF!</v>
      </c>
      <c r="I245" t="e">
        <f>#REF!</f>
        <v>#REF!</v>
      </c>
      <c r="J245">
        <v>1</v>
      </c>
      <c r="K245" t="e">
        <f>ROUND(#REF!/IF(#REF!&lt;&gt; 0,#REF!, 1),2)</f>
        <v>#REF!</v>
      </c>
      <c r="M245" t="e">
        <f>ROUND(#REF!/IF(#REF!&lt;&gt; 0,#REF!, 1),2)</f>
        <v>#REF!</v>
      </c>
      <c r="N245" t="e">
        <f>#REF!</f>
        <v>#REF!</v>
      </c>
      <c r="O245" t="e">
        <f>#REF!</f>
        <v>#REF!</v>
      </c>
      <c r="P245" t="e">
        <f>#REF!</f>
        <v>#REF!</v>
      </c>
      <c r="R245" t="e">
        <f t="shared" si="64"/>
        <v>#REF!</v>
      </c>
      <c r="S245" t="e">
        <f>#REF!*IF(#REF!&lt;&gt; 0,#REF!, 1)</f>
        <v>#REF!</v>
      </c>
      <c r="T245" t="e">
        <f t="shared" si="65"/>
        <v>#REF!</v>
      </c>
      <c r="U245">
        <v>3</v>
      </c>
      <c r="Z245" t="e">
        <f>#REF!</f>
        <v>#REF!</v>
      </c>
      <c r="AA245">
        <v>1209449578</v>
      </c>
      <c r="AB245">
        <v>1209449578</v>
      </c>
    </row>
    <row r="246" spans="1:28" x14ac:dyDescent="0.2">
      <c r="A246" t="e">
        <f>#REF!</f>
        <v>#REF!</v>
      </c>
      <c r="B246">
        <v>209</v>
      </c>
      <c r="C246">
        <v>3</v>
      </c>
      <c r="D246" t="e">
        <f>#REF!</f>
        <v>#REF!</v>
      </c>
      <c r="E246" t="e">
        <f>#REF!</f>
        <v>#REF!</v>
      </c>
      <c r="F246" t="e">
        <f>#REF!</f>
        <v>#REF!</v>
      </c>
      <c r="G246" t="e">
        <f>#REF!</f>
        <v>#REF!</v>
      </c>
      <c r="H246" t="e">
        <f>#REF!</f>
        <v>#REF!</v>
      </c>
      <c r="I246" t="e">
        <f>#REF!</f>
        <v>#REF!</v>
      </c>
      <c r="J246">
        <v>1</v>
      </c>
      <c r="K246" t="e">
        <f>#REF!</f>
        <v>#REF!</v>
      </c>
      <c r="M246" t="e">
        <f>ROUND(K246*I246, 2)</f>
        <v>#REF!</v>
      </c>
      <c r="N246" t="e">
        <f>#REF!*IF(#REF!&lt;&gt; 0,#REF!, 1)</f>
        <v>#REF!</v>
      </c>
      <c r="O246" t="e">
        <f>ROUND(N246*I246, 2)</f>
        <v>#REF!</v>
      </c>
      <c r="P246" t="e">
        <f>#REF!</f>
        <v>#REF!</v>
      </c>
      <c r="R246" t="e">
        <f t="shared" si="64"/>
        <v>#REF!</v>
      </c>
      <c r="S246" t="e">
        <f>#REF!*IF(#REF!&lt;&gt; 0,#REF!, 1)</f>
        <v>#REF!</v>
      </c>
      <c r="T246" t="e">
        <f t="shared" si="65"/>
        <v>#REF!</v>
      </c>
      <c r="U246">
        <v>3</v>
      </c>
      <c r="Z246" t="e">
        <f>#REF!</f>
        <v>#REF!</v>
      </c>
      <c r="AA246">
        <v>1974014433</v>
      </c>
      <c r="AB246">
        <v>1435070355</v>
      </c>
    </row>
    <row r="247" spans="1:28" x14ac:dyDescent="0.2">
      <c r="A247" t="e">
        <f>#REF!</f>
        <v>#REF!</v>
      </c>
      <c r="B247">
        <v>210</v>
      </c>
      <c r="C247">
        <v>3</v>
      </c>
      <c r="D247" t="e">
        <f>#REF!</f>
        <v>#REF!</v>
      </c>
      <c r="E247" t="e">
        <f>#REF!</f>
        <v>#REF!</v>
      </c>
      <c r="F247" t="e">
        <f>#REF!</f>
        <v>#REF!</v>
      </c>
      <c r="G247" t="e">
        <f>#REF!</f>
        <v>#REF!</v>
      </c>
      <c r="H247" t="e">
        <f>#REF!</f>
        <v>#REF!</v>
      </c>
      <c r="I247" t="e">
        <f>#REF!</f>
        <v>#REF!</v>
      </c>
      <c r="J247">
        <v>1</v>
      </c>
      <c r="K247" t="e">
        <f>#REF!</f>
        <v>#REF!</v>
      </c>
      <c r="M247" t="e">
        <f>ROUND(K247*I247, 2)</f>
        <v>#REF!</v>
      </c>
      <c r="N247" t="e">
        <f>#REF!*IF(#REF!&lt;&gt; 0,#REF!, 1)</f>
        <v>#REF!</v>
      </c>
      <c r="O247" t="e">
        <f>ROUND(N247*I247, 2)</f>
        <v>#REF!</v>
      </c>
      <c r="P247" t="e">
        <f>#REF!</f>
        <v>#REF!</v>
      </c>
      <c r="R247" t="e">
        <f t="shared" si="64"/>
        <v>#REF!</v>
      </c>
      <c r="S247" t="e">
        <f>#REF!*IF(#REF!&lt;&gt; 0,#REF!, 1)</f>
        <v>#REF!</v>
      </c>
      <c r="T247" t="e">
        <f t="shared" si="65"/>
        <v>#REF!</v>
      </c>
      <c r="U247">
        <v>3</v>
      </c>
      <c r="Z247" t="e">
        <f>#REF!</f>
        <v>#REF!</v>
      </c>
      <c r="AA247">
        <v>-369450482</v>
      </c>
      <c r="AB247">
        <v>533221111</v>
      </c>
    </row>
    <row r="248" spans="1:28" x14ac:dyDescent="0.2">
      <c r="A248" t="e">
        <f>#REF!</f>
        <v>#REF!</v>
      </c>
      <c r="B248">
        <v>212</v>
      </c>
      <c r="C248">
        <v>3</v>
      </c>
      <c r="D248" t="e">
        <f>#REF!</f>
        <v>#REF!</v>
      </c>
      <c r="E248" t="e">
        <f>#REF!</f>
        <v>#REF!</v>
      </c>
      <c r="F248" t="e">
        <f>#REF!</f>
        <v>#REF!</v>
      </c>
      <c r="G248" t="e">
        <f>#REF!</f>
        <v>#REF!</v>
      </c>
      <c r="H248" t="e">
        <f>#REF!</f>
        <v>#REF!</v>
      </c>
      <c r="I248" t="e">
        <f>#REF!</f>
        <v>#REF!</v>
      </c>
      <c r="J248">
        <v>1</v>
      </c>
      <c r="K248" t="e">
        <f>ROUND(#REF!/IF(#REF!&lt;&gt; 0,#REF!, 1),2)</f>
        <v>#REF!</v>
      </c>
      <c r="M248" t="e">
        <f>ROUND(#REF!/IF(#REF!&lt;&gt; 0,#REF!, 1),2)</f>
        <v>#REF!</v>
      </c>
      <c r="N248" t="e">
        <f>#REF!</f>
        <v>#REF!</v>
      </c>
      <c r="O248" t="e">
        <f>#REF!</f>
        <v>#REF!</v>
      </c>
      <c r="P248" t="e">
        <f>#REF!</f>
        <v>#REF!</v>
      </c>
      <c r="R248" t="e">
        <f t="shared" si="64"/>
        <v>#REF!</v>
      </c>
      <c r="S248" t="e">
        <f>#REF!*IF(#REF!&lt;&gt; 0,#REF!, 1)</f>
        <v>#REF!</v>
      </c>
      <c r="T248" t="e">
        <f t="shared" si="65"/>
        <v>#REF!</v>
      </c>
      <c r="U248">
        <v>3</v>
      </c>
      <c r="Z248" t="e">
        <f>#REF!</f>
        <v>#REF!</v>
      </c>
      <c r="AA248">
        <v>455708575</v>
      </c>
      <c r="AB248">
        <v>455708575</v>
      </c>
    </row>
    <row r="249" spans="1:28" x14ac:dyDescent="0.2">
      <c r="A249">
        <v>20</v>
      </c>
      <c r="B249">
        <v>395</v>
      </c>
      <c r="C249">
        <v>3</v>
      </c>
      <c r="D249">
        <v>0</v>
      </c>
      <c r="E249" t="e">
        <f>#REF!</f>
        <v>#REF!</v>
      </c>
      <c r="F249" t="e">
        <f>#REF!</f>
        <v>#REF!</v>
      </c>
      <c r="G249" t="e">
        <f>#REF!</f>
        <v>#REF!</v>
      </c>
      <c r="H249" t="e">
        <f>#REF!</f>
        <v>#REF!</v>
      </c>
      <c r="I249" t="e">
        <f>#REF!*#REF!</f>
        <v>#REF!</v>
      </c>
      <c r="J249" t="e">
        <f>#REF!</f>
        <v>#REF!</v>
      </c>
      <c r="K249" t="e">
        <f>#REF!</f>
        <v>#REF!</v>
      </c>
      <c r="M249" t="e">
        <f>ROUND(I249*K249, 2)</f>
        <v>#REF!</v>
      </c>
      <c r="N249" t="e">
        <f>#REF!</f>
        <v>#REF!</v>
      </c>
      <c r="O249" t="e">
        <f>ROUND(I249*N249, 2)</f>
        <v>#REF!</v>
      </c>
      <c r="P249" t="e">
        <f>#REF!</f>
        <v>#REF!</v>
      </c>
      <c r="R249" t="e">
        <f>ROUND(I249*P249, 2)</f>
        <v>#REF!</v>
      </c>
      <c r="S249" t="e">
        <f>#REF!</f>
        <v>#REF!</v>
      </c>
      <c r="T249" t="e">
        <f>ROUND(I249*S249, 2)</f>
        <v>#REF!</v>
      </c>
      <c r="U249">
        <v>3</v>
      </c>
      <c r="Z249" t="e">
        <f>#REF!</f>
        <v>#REF!</v>
      </c>
      <c r="AA249">
        <v>1035058684</v>
      </c>
      <c r="AB249">
        <v>2124723791</v>
      </c>
    </row>
    <row r="250" spans="1:28" x14ac:dyDescent="0.2">
      <c r="A250" t="e">
        <f>#REF!</f>
        <v>#REF!</v>
      </c>
      <c r="B250">
        <v>216</v>
      </c>
      <c r="C250">
        <v>3</v>
      </c>
      <c r="D250" t="e">
        <f>#REF!</f>
        <v>#REF!</v>
      </c>
      <c r="E250" t="e">
        <f>#REF!</f>
        <v>#REF!</v>
      </c>
      <c r="F250" t="e">
        <f>#REF!</f>
        <v>#REF!</v>
      </c>
      <c r="G250" t="e">
        <f>#REF!</f>
        <v>#REF!</v>
      </c>
      <c r="H250" t="e">
        <f>#REF!</f>
        <v>#REF!</v>
      </c>
      <c r="I250" t="e">
        <f>#REF!</f>
        <v>#REF!</v>
      </c>
      <c r="J250">
        <v>1</v>
      </c>
      <c r="K250" t="e">
        <f>ROUND(#REF!/IF(#REF!&lt;&gt; 0,#REF!, 1),2)</f>
        <v>#REF!</v>
      </c>
      <c r="M250" t="e">
        <f>ROUND(#REF!/IF(#REF!&lt;&gt; 0,#REF!, 1),2)</f>
        <v>#REF!</v>
      </c>
      <c r="N250" t="e">
        <f>#REF!</f>
        <v>#REF!</v>
      </c>
      <c r="O250" t="e">
        <f>#REF!</f>
        <v>#REF!</v>
      </c>
      <c r="P250" t="e">
        <f>#REF!</f>
        <v>#REF!</v>
      </c>
      <c r="R250" t="e">
        <f t="shared" ref="R250:R258" si="66">ROUND(P250*I250, 2)</f>
        <v>#REF!</v>
      </c>
      <c r="S250" t="e">
        <f>#REF!*IF(#REF!&lt;&gt; 0,#REF!, 1)</f>
        <v>#REF!</v>
      </c>
      <c r="T250" t="e">
        <f t="shared" ref="T250:T258" si="67">ROUND(S250*I250, 2)</f>
        <v>#REF!</v>
      </c>
      <c r="U250">
        <v>3</v>
      </c>
      <c r="Z250" t="e">
        <f>#REF!</f>
        <v>#REF!</v>
      </c>
      <c r="AA250">
        <v>-292130642</v>
      </c>
      <c r="AB250">
        <v>-292130642</v>
      </c>
    </row>
    <row r="251" spans="1:28" x14ac:dyDescent="0.2">
      <c r="A251" t="e">
        <f>#REF!</f>
        <v>#REF!</v>
      </c>
      <c r="B251">
        <v>217</v>
      </c>
      <c r="C251">
        <v>3</v>
      </c>
      <c r="D251" t="e">
        <f>#REF!</f>
        <v>#REF!</v>
      </c>
      <c r="E251" t="e">
        <f>#REF!</f>
        <v>#REF!</v>
      </c>
      <c r="F251" t="e">
        <f>#REF!</f>
        <v>#REF!</v>
      </c>
      <c r="G251" t="e">
        <f>#REF!</f>
        <v>#REF!</v>
      </c>
      <c r="H251" t="e">
        <f>#REF!</f>
        <v>#REF!</v>
      </c>
      <c r="I251" t="e">
        <f>#REF!</f>
        <v>#REF!</v>
      </c>
      <c r="J251">
        <v>1</v>
      </c>
      <c r="K251" t="e">
        <f>ROUND(#REF!/IF(#REF!&lt;&gt; 0,#REF!, 1),2)</f>
        <v>#REF!</v>
      </c>
      <c r="M251" t="e">
        <f>ROUND(#REF!/IF(#REF!&lt;&gt; 0,#REF!, 1),2)</f>
        <v>#REF!</v>
      </c>
      <c r="N251" t="e">
        <f>#REF!</f>
        <v>#REF!</v>
      </c>
      <c r="O251" t="e">
        <f>#REF!</f>
        <v>#REF!</v>
      </c>
      <c r="P251" t="e">
        <f>#REF!</f>
        <v>#REF!</v>
      </c>
      <c r="R251" t="e">
        <f t="shared" si="66"/>
        <v>#REF!</v>
      </c>
      <c r="S251" t="e">
        <f>#REF!*IF(#REF!&lt;&gt; 0,#REF!, 1)</f>
        <v>#REF!</v>
      </c>
      <c r="T251" t="e">
        <f t="shared" si="67"/>
        <v>#REF!</v>
      </c>
      <c r="U251">
        <v>3</v>
      </c>
      <c r="Z251" t="e">
        <f>#REF!</f>
        <v>#REF!</v>
      </c>
      <c r="AA251">
        <v>1300327901</v>
      </c>
      <c r="AB251">
        <v>1300327901</v>
      </c>
    </row>
    <row r="252" spans="1:28" x14ac:dyDescent="0.2">
      <c r="A252" t="e">
        <f>#REF!</f>
        <v>#REF!</v>
      </c>
      <c r="B252">
        <v>218</v>
      </c>
      <c r="C252">
        <v>3</v>
      </c>
      <c r="D252" t="e">
        <f>#REF!</f>
        <v>#REF!</v>
      </c>
      <c r="E252" t="e">
        <f>#REF!</f>
        <v>#REF!</v>
      </c>
      <c r="F252" t="e">
        <f>#REF!</f>
        <v>#REF!</v>
      </c>
      <c r="G252" t="e">
        <f>#REF!</f>
        <v>#REF!</v>
      </c>
      <c r="H252" t="e">
        <f>#REF!</f>
        <v>#REF!</v>
      </c>
      <c r="I252" t="e">
        <f>#REF!</f>
        <v>#REF!</v>
      </c>
      <c r="J252">
        <v>1</v>
      </c>
      <c r="K252" t="e">
        <f>ROUND(#REF!/IF(#REF!&lt;&gt; 0,#REF!, 1),2)</f>
        <v>#REF!</v>
      </c>
      <c r="M252" t="e">
        <f>ROUND(#REF!/IF(#REF!&lt;&gt; 0,#REF!, 1),2)</f>
        <v>#REF!</v>
      </c>
      <c r="N252" t="e">
        <f>#REF!</f>
        <v>#REF!</v>
      </c>
      <c r="O252" t="e">
        <f>#REF!</f>
        <v>#REF!</v>
      </c>
      <c r="P252" t="e">
        <f>#REF!</f>
        <v>#REF!</v>
      </c>
      <c r="R252" t="e">
        <f t="shared" si="66"/>
        <v>#REF!</v>
      </c>
      <c r="S252" t="e">
        <f>#REF!*IF(#REF!&lt;&gt; 0,#REF!, 1)</f>
        <v>#REF!</v>
      </c>
      <c r="T252" t="e">
        <f t="shared" si="67"/>
        <v>#REF!</v>
      </c>
      <c r="U252">
        <v>3</v>
      </c>
      <c r="Z252" t="e">
        <f>#REF!</f>
        <v>#REF!</v>
      </c>
      <c r="AA252">
        <v>-1468590679</v>
      </c>
      <c r="AB252">
        <v>-1468590679</v>
      </c>
    </row>
    <row r="253" spans="1:28" x14ac:dyDescent="0.2">
      <c r="A253" t="e">
        <f>#REF!</f>
        <v>#REF!</v>
      </c>
      <c r="B253">
        <v>219</v>
      </c>
      <c r="C253">
        <v>3</v>
      </c>
      <c r="D253" t="e">
        <f>#REF!</f>
        <v>#REF!</v>
      </c>
      <c r="E253" t="e">
        <f>#REF!</f>
        <v>#REF!</v>
      </c>
      <c r="F253" t="e">
        <f>#REF!</f>
        <v>#REF!</v>
      </c>
      <c r="G253" t="e">
        <f>#REF!</f>
        <v>#REF!</v>
      </c>
      <c r="H253" t="e">
        <f>#REF!</f>
        <v>#REF!</v>
      </c>
      <c r="I253" t="e">
        <f>#REF!</f>
        <v>#REF!</v>
      </c>
      <c r="J253">
        <v>1</v>
      </c>
      <c r="K253" t="e">
        <f>ROUND(#REF!/IF(#REF!&lt;&gt; 0,#REF!, 1),2)</f>
        <v>#REF!</v>
      </c>
      <c r="M253" t="e">
        <f>ROUND(#REF!/IF(#REF!&lt;&gt; 0,#REF!, 1),2)</f>
        <v>#REF!</v>
      </c>
      <c r="N253" t="e">
        <f>#REF!</f>
        <v>#REF!</v>
      </c>
      <c r="O253" t="e">
        <f>#REF!</f>
        <v>#REF!</v>
      </c>
      <c r="P253" t="e">
        <f>#REF!</f>
        <v>#REF!</v>
      </c>
      <c r="R253" t="e">
        <f t="shared" si="66"/>
        <v>#REF!</v>
      </c>
      <c r="S253" t="e">
        <f>#REF!*IF(#REF!&lt;&gt; 0,#REF!, 1)</f>
        <v>#REF!</v>
      </c>
      <c r="T253" t="e">
        <f t="shared" si="67"/>
        <v>#REF!</v>
      </c>
      <c r="U253">
        <v>3</v>
      </c>
      <c r="Z253" t="e">
        <f>#REF!</f>
        <v>#REF!</v>
      </c>
      <c r="AA253">
        <v>642675501</v>
      </c>
      <c r="AB253">
        <v>642675501</v>
      </c>
    </row>
    <row r="254" spans="1:28" x14ac:dyDescent="0.2">
      <c r="A254" t="e">
        <f>#REF!</f>
        <v>#REF!</v>
      </c>
      <c r="B254">
        <v>220</v>
      </c>
      <c r="C254">
        <v>3</v>
      </c>
      <c r="D254" t="e">
        <f>#REF!</f>
        <v>#REF!</v>
      </c>
      <c r="E254" t="e">
        <f>#REF!</f>
        <v>#REF!</v>
      </c>
      <c r="F254" t="e">
        <f>#REF!</f>
        <v>#REF!</v>
      </c>
      <c r="G254" t="e">
        <f>#REF!</f>
        <v>#REF!</v>
      </c>
      <c r="H254" t="e">
        <f>#REF!</f>
        <v>#REF!</v>
      </c>
      <c r="I254" t="e">
        <f>#REF!</f>
        <v>#REF!</v>
      </c>
      <c r="J254">
        <v>1</v>
      </c>
      <c r="K254" t="e">
        <f>ROUND(#REF!/IF(#REF!&lt;&gt; 0,#REF!, 1),2)</f>
        <v>#REF!</v>
      </c>
      <c r="M254" t="e">
        <f>ROUND(#REF!/IF(#REF!&lt;&gt; 0,#REF!, 1),2)</f>
        <v>#REF!</v>
      </c>
      <c r="N254" t="e">
        <f>#REF!</f>
        <v>#REF!</v>
      </c>
      <c r="O254" t="e">
        <f>#REF!</f>
        <v>#REF!</v>
      </c>
      <c r="P254" t="e">
        <f>#REF!</f>
        <v>#REF!</v>
      </c>
      <c r="R254" t="e">
        <f t="shared" si="66"/>
        <v>#REF!</v>
      </c>
      <c r="S254" t="e">
        <f>#REF!*IF(#REF!&lt;&gt; 0,#REF!, 1)</f>
        <v>#REF!</v>
      </c>
      <c r="T254" t="e">
        <f t="shared" si="67"/>
        <v>#REF!</v>
      </c>
      <c r="U254">
        <v>3</v>
      </c>
      <c r="Z254" t="e">
        <f>#REF!</f>
        <v>#REF!</v>
      </c>
      <c r="AA254">
        <v>1516190582</v>
      </c>
      <c r="AB254">
        <v>1516190582</v>
      </c>
    </row>
    <row r="255" spans="1:28" x14ac:dyDescent="0.2">
      <c r="A255" t="e">
        <f>#REF!</f>
        <v>#REF!</v>
      </c>
      <c r="B255">
        <v>221</v>
      </c>
      <c r="C255">
        <v>3</v>
      </c>
      <c r="D255" t="e">
        <f>#REF!</f>
        <v>#REF!</v>
      </c>
      <c r="E255" t="e">
        <f>#REF!</f>
        <v>#REF!</v>
      </c>
      <c r="F255" t="e">
        <f>#REF!</f>
        <v>#REF!</v>
      </c>
      <c r="G255" t="e">
        <f>#REF!</f>
        <v>#REF!</v>
      </c>
      <c r="H255" t="e">
        <f>#REF!</f>
        <v>#REF!</v>
      </c>
      <c r="I255" t="e">
        <f>#REF!</f>
        <v>#REF!</v>
      </c>
      <c r="J255">
        <v>1</v>
      </c>
      <c r="K255" t="e">
        <f>ROUND(#REF!/IF(#REF!&lt;&gt; 0,#REF!, 1),2)</f>
        <v>#REF!</v>
      </c>
      <c r="M255" t="e">
        <f>ROUND(#REF!/IF(#REF!&lt;&gt; 0,#REF!, 1),2)</f>
        <v>#REF!</v>
      </c>
      <c r="N255" t="e">
        <f>#REF!</f>
        <v>#REF!</v>
      </c>
      <c r="O255" t="e">
        <f>#REF!</f>
        <v>#REF!</v>
      </c>
      <c r="P255" t="e">
        <f>#REF!</f>
        <v>#REF!</v>
      </c>
      <c r="R255" t="e">
        <f t="shared" si="66"/>
        <v>#REF!</v>
      </c>
      <c r="S255" t="e">
        <f>#REF!*IF(#REF!&lt;&gt; 0,#REF!, 1)</f>
        <v>#REF!</v>
      </c>
      <c r="T255" t="e">
        <f t="shared" si="67"/>
        <v>#REF!</v>
      </c>
      <c r="U255">
        <v>3</v>
      </c>
      <c r="Z255" t="e">
        <f>#REF!</f>
        <v>#REF!</v>
      </c>
      <c r="AA255">
        <v>-2487889</v>
      </c>
      <c r="AB255">
        <v>-2487889</v>
      </c>
    </row>
    <row r="256" spans="1:28" x14ac:dyDescent="0.2">
      <c r="A256" t="e">
        <f>#REF!</f>
        <v>#REF!</v>
      </c>
      <c r="B256">
        <v>222</v>
      </c>
      <c r="C256">
        <v>3</v>
      </c>
      <c r="D256" t="e">
        <f>#REF!</f>
        <v>#REF!</v>
      </c>
      <c r="E256" t="e">
        <f>#REF!</f>
        <v>#REF!</v>
      </c>
      <c r="F256" t="e">
        <f>#REF!</f>
        <v>#REF!</v>
      </c>
      <c r="G256" t="e">
        <f>#REF!</f>
        <v>#REF!</v>
      </c>
      <c r="H256" t="e">
        <f>#REF!</f>
        <v>#REF!</v>
      </c>
      <c r="I256" t="e">
        <f>#REF!</f>
        <v>#REF!</v>
      </c>
      <c r="J256">
        <v>1</v>
      </c>
      <c r="K256" t="e">
        <f>#REF!</f>
        <v>#REF!</v>
      </c>
      <c r="M256" t="e">
        <f>ROUND(K256*I256, 2)</f>
        <v>#REF!</v>
      </c>
      <c r="N256" t="e">
        <f>#REF!*IF(#REF!&lt;&gt; 0,#REF!, 1)</f>
        <v>#REF!</v>
      </c>
      <c r="O256" t="e">
        <f>ROUND(N256*I256, 2)</f>
        <v>#REF!</v>
      </c>
      <c r="P256" t="e">
        <f>#REF!</f>
        <v>#REF!</v>
      </c>
      <c r="R256" t="e">
        <f t="shared" si="66"/>
        <v>#REF!</v>
      </c>
      <c r="S256" t="e">
        <f>#REF!*IF(#REF!&lt;&gt; 0,#REF!, 1)</f>
        <v>#REF!</v>
      </c>
      <c r="T256" t="e">
        <f t="shared" si="67"/>
        <v>#REF!</v>
      </c>
      <c r="U256">
        <v>3</v>
      </c>
      <c r="Z256" t="e">
        <f>#REF!</f>
        <v>#REF!</v>
      </c>
      <c r="AA256">
        <v>-1451356222</v>
      </c>
      <c r="AB256">
        <v>-331342284</v>
      </c>
    </row>
    <row r="257" spans="1:28" x14ac:dyDescent="0.2">
      <c r="A257" t="e">
        <f>#REF!</f>
        <v>#REF!</v>
      </c>
      <c r="B257">
        <v>223</v>
      </c>
      <c r="C257">
        <v>3</v>
      </c>
      <c r="D257" t="e">
        <f>#REF!</f>
        <v>#REF!</v>
      </c>
      <c r="E257" t="e">
        <f>#REF!</f>
        <v>#REF!</v>
      </c>
      <c r="F257" t="e">
        <f>#REF!</f>
        <v>#REF!</v>
      </c>
      <c r="G257" t="e">
        <f>#REF!</f>
        <v>#REF!</v>
      </c>
      <c r="H257" t="e">
        <f>#REF!</f>
        <v>#REF!</v>
      </c>
      <c r="I257" t="e">
        <f>#REF!</f>
        <v>#REF!</v>
      </c>
      <c r="J257">
        <v>1</v>
      </c>
      <c r="K257" t="e">
        <f>#REF!</f>
        <v>#REF!</v>
      </c>
      <c r="M257" t="e">
        <f>ROUND(K257*I257, 2)</f>
        <v>#REF!</v>
      </c>
      <c r="N257" t="e">
        <f>#REF!*IF(#REF!&lt;&gt; 0,#REF!, 1)</f>
        <v>#REF!</v>
      </c>
      <c r="O257" t="e">
        <f>ROUND(N257*I257, 2)</f>
        <v>#REF!</v>
      </c>
      <c r="P257" t="e">
        <f>#REF!</f>
        <v>#REF!</v>
      </c>
      <c r="R257" t="e">
        <f t="shared" si="66"/>
        <v>#REF!</v>
      </c>
      <c r="S257" t="e">
        <f>#REF!*IF(#REF!&lt;&gt; 0,#REF!, 1)</f>
        <v>#REF!</v>
      </c>
      <c r="T257" t="e">
        <f t="shared" si="67"/>
        <v>#REF!</v>
      </c>
      <c r="U257">
        <v>3</v>
      </c>
      <c r="Z257" t="e">
        <f>#REF!</f>
        <v>#REF!</v>
      </c>
      <c r="AA257">
        <v>-1129564737</v>
      </c>
      <c r="AB257">
        <v>972415033</v>
      </c>
    </row>
    <row r="258" spans="1:28" x14ac:dyDescent="0.2">
      <c r="A258" t="e">
        <f>#REF!</f>
        <v>#REF!</v>
      </c>
      <c r="B258">
        <v>224</v>
      </c>
      <c r="C258">
        <v>3</v>
      </c>
      <c r="D258" t="e">
        <f>#REF!</f>
        <v>#REF!</v>
      </c>
      <c r="E258" t="e">
        <f>#REF!</f>
        <v>#REF!</v>
      </c>
      <c r="F258" t="e">
        <f>#REF!</f>
        <v>#REF!</v>
      </c>
      <c r="G258" t="e">
        <f>#REF!</f>
        <v>#REF!</v>
      </c>
      <c r="H258" t="e">
        <f>#REF!</f>
        <v>#REF!</v>
      </c>
      <c r="I258" t="e">
        <f>#REF!</f>
        <v>#REF!</v>
      </c>
      <c r="J258">
        <v>1</v>
      </c>
      <c r="K258" t="e">
        <f>#REF!</f>
        <v>#REF!</v>
      </c>
      <c r="M258" t="e">
        <f>ROUND(K258*I258, 2)</f>
        <v>#REF!</v>
      </c>
      <c r="N258" t="e">
        <f>#REF!*IF(#REF!&lt;&gt; 0,#REF!, 1)</f>
        <v>#REF!</v>
      </c>
      <c r="O258" t="e">
        <f>ROUND(N258*I258, 2)</f>
        <v>#REF!</v>
      </c>
      <c r="P258" t="e">
        <f>#REF!</f>
        <v>#REF!</v>
      </c>
      <c r="R258" t="e">
        <f t="shared" si="66"/>
        <v>#REF!</v>
      </c>
      <c r="S258" t="e">
        <f>#REF!*IF(#REF!&lt;&gt; 0,#REF!, 1)</f>
        <v>#REF!</v>
      </c>
      <c r="T258" t="e">
        <f t="shared" si="67"/>
        <v>#REF!</v>
      </c>
      <c r="U258">
        <v>3</v>
      </c>
      <c r="Z258" t="e">
        <f>#REF!</f>
        <v>#REF!</v>
      </c>
      <c r="AA258">
        <v>-369450482</v>
      </c>
      <c r="AB258">
        <v>533221111</v>
      </c>
    </row>
    <row r="259" spans="1:28" x14ac:dyDescent="0.2">
      <c r="A259">
        <v>20</v>
      </c>
      <c r="B259">
        <v>403</v>
      </c>
      <c r="C259">
        <v>3</v>
      </c>
      <c r="D259">
        <v>0</v>
      </c>
      <c r="E259" t="e">
        <f>#REF!</f>
        <v>#REF!</v>
      </c>
      <c r="F259" t="e">
        <f>#REF!</f>
        <v>#REF!</v>
      </c>
      <c r="G259" t="e">
        <f>#REF!</f>
        <v>#REF!</v>
      </c>
      <c r="H259" t="e">
        <f>#REF!</f>
        <v>#REF!</v>
      </c>
      <c r="I259" t="e">
        <f>#REF!*#REF!</f>
        <v>#REF!</v>
      </c>
      <c r="J259" t="e">
        <f>#REF!</f>
        <v>#REF!</v>
      </c>
      <c r="K259" t="e">
        <f>#REF!</f>
        <v>#REF!</v>
      </c>
      <c r="M259" t="e">
        <f>ROUND(I259*K259, 2)</f>
        <v>#REF!</v>
      </c>
      <c r="N259" t="e">
        <f>#REF!</f>
        <v>#REF!</v>
      </c>
      <c r="O259" t="e">
        <f>ROUND(I259*N259, 2)</f>
        <v>#REF!</v>
      </c>
      <c r="P259" t="e">
        <f>#REF!</f>
        <v>#REF!</v>
      </c>
      <c r="R259" t="e">
        <f>ROUND(I259*P259, 2)</f>
        <v>#REF!</v>
      </c>
      <c r="S259" t="e">
        <f>#REF!</f>
        <v>#REF!</v>
      </c>
      <c r="T259" t="e">
        <f>ROUND(I259*S259, 2)</f>
        <v>#REF!</v>
      </c>
      <c r="U259">
        <v>3</v>
      </c>
      <c r="Z259" t="e">
        <f>#REF!</f>
        <v>#REF!</v>
      </c>
      <c r="AA259">
        <v>1750545657</v>
      </c>
      <c r="AB259">
        <v>-639604199</v>
      </c>
    </row>
    <row r="260" spans="1:28" x14ac:dyDescent="0.2">
      <c r="A260">
        <v>20</v>
      </c>
      <c r="B260">
        <v>402</v>
      </c>
      <c r="C260">
        <v>3</v>
      </c>
      <c r="D260">
        <v>0</v>
      </c>
      <c r="E260" t="e">
        <f>#REF!</f>
        <v>#REF!</v>
      </c>
      <c r="F260" t="e">
        <f>#REF!</f>
        <v>#REF!</v>
      </c>
      <c r="G260" t="e">
        <f>#REF!</f>
        <v>#REF!</v>
      </c>
      <c r="H260" t="e">
        <f>#REF!</f>
        <v>#REF!</v>
      </c>
      <c r="I260" t="e">
        <f>#REF!*#REF!</f>
        <v>#REF!</v>
      </c>
      <c r="J260" t="e">
        <f>#REF!</f>
        <v>#REF!</v>
      </c>
      <c r="K260" t="e">
        <f>#REF!</f>
        <v>#REF!</v>
      </c>
      <c r="M260" t="e">
        <f>ROUND(I260*K260, 2)</f>
        <v>#REF!</v>
      </c>
      <c r="N260" t="e">
        <f>#REF!</f>
        <v>#REF!</v>
      </c>
      <c r="O260" t="e">
        <f>ROUND(I260*N260, 2)</f>
        <v>#REF!</v>
      </c>
      <c r="P260" t="e">
        <f>#REF!</f>
        <v>#REF!</v>
      </c>
      <c r="R260" t="e">
        <f>ROUND(I260*P260, 2)</f>
        <v>#REF!</v>
      </c>
      <c r="S260" t="e">
        <f>#REF!</f>
        <v>#REF!</v>
      </c>
      <c r="T260" t="e">
        <f>ROUND(I260*S260, 2)</f>
        <v>#REF!</v>
      </c>
      <c r="U260">
        <v>3</v>
      </c>
      <c r="Z260" t="e">
        <f>#REF!</f>
        <v>#REF!</v>
      </c>
      <c r="AA260">
        <v>-1409020368</v>
      </c>
      <c r="AB260">
        <v>-789644757</v>
      </c>
    </row>
    <row r="261" spans="1:28" x14ac:dyDescent="0.2">
      <c r="A261">
        <v>20</v>
      </c>
      <c r="B261">
        <v>401</v>
      </c>
      <c r="C261">
        <v>3</v>
      </c>
      <c r="D261">
        <v>0</v>
      </c>
      <c r="E261" t="e">
        <f>#REF!</f>
        <v>#REF!</v>
      </c>
      <c r="F261" t="e">
        <f>#REF!</f>
        <v>#REF!</v>
      </c>
      <c r="G261" t="e">
        <f>#REF!</f>
        <v>#REF!</v>
      </c>
      <c r="H261" t="e">
        <f>#REF!</f>
        <v>#REF!</v>
      </c>
      <c r="I261" t="e">
        <f>#REF!*#REF!</f>
        <v>#REF!</v>
      </c>
      <c r="J261" t="e">
        <f>#REF!</f>
        <v>#REF!</v>
      </c>
      <c r="K261" t="e">
        <f>#REF!</f>
        <v>#REF!</v>
      </c>
      <c r="M261" t="e">
        <f>ROUND(I261*K261, 2)</f>
        <v>#REF!</v>
      </c>
      <c r="N261" t="e">
        <f>#REF!</f>
        <v>#REF!</v>
      </c>
      <c r="O261" t="e">
        <f>ROUND(I261*N261, 2)</f>
        <v>#REF!</v>
      </c>
      <c r="P261" t="e">
        <f>#REF!</f>
        <v>#REF!</v>
      </c>
      <c r="R261" t="e">
        <f>ROUND(I261*P261, 2)</f>
        <v>#REF!</v>
      </c>
      <c r="S261" t="e">
        <f>#REF!</f>
        <v>#REF!</v>
      </c>
      <c r="T261" t="e">
        <f>ROUND(I261*S261, 2)</f>
        <v>#REF!</v>
      </c>
      <c r="U261">
        <v>3</v>
      </c>
      <c r="Z261" t="e">
        <f>#REF!</f>
        <v>#REF!</v>
      </c>
      <c r="AA261">
        <v>-690276802</v>
      </c>
      <c r="AB261">
        <v>862802169</v>
      </c>
    </row>
    <row r="262" spans="1:28" x14ac:dyDescent="0.2">
      <c r="A262" t="e">
        <f>#REF!</f>
        <v>#REF!</v>
      </c>
      <c r="B262">
        <v>226</v>
      </c>
      <c r="C262">
        <v>3</v>
      </c>
      <c r="D262" t="e">
        <f>#REF!</f>
        <v>#REF!</v>
      </c>
      <c r="E262" t="e">
        <f>#REF!</f>
        <v>#REF!</v>
      </c>
      <c r="F262" t="e">
        <f>#REF!</f>
        <v>#REF!</v>
      </c>
      <c r="G262" t="e">
        <f>#REF!</f>
        <v>#REF!</v>
      </c>
      <c r="H262" t="e">
        <f>#REF!</f>
        <v>#REF!</v>
      </c>
      <c r="I262" t="e">
        <f>#REF!</f>
        <v>#REF!</v>
      </c>
      <c r="J262">
        <v>1</v>
      </c>
      <c r="K262" t="e">
        <f>ROUND(#REF!/IF(#REF!&lt;&gt; 0,#REF!, 1),2)</f>
        <v>#REF!</v>
      </c>
      <c r="M262" t="e">
        <f>ROUND(#REF!/IF(#REF!&lt;&gt; 0,#REF!, 1),2)</f>
        <v>#REF!</v>
      </c>
      <c r="N262" t="e">
        <f>#REF!</f>
        <v>#REF!</v>
      </c>
      <c r="O262" t="e">
        <f>#REF!</f>
        <v>#REF!</v>
      </c>
      <c r="P262" t="e">
        <f>#REF!</f>
        <v>#REF!</v>
      </c>
      <c r="R262" t="e">
        <f>ROUND(P262*I262, 2)</f>
        <v>#REF!</v>
      </c>
      <c r="S262" t="e">
        <f>#REF!*IF(#REF!&lt;&gt; 0,#REF!, 1)</f>
        <v>#REF!</v>
      </c>
      <c r="T262" t="e">
        <f>ROUND(S262*I262, 2)</f>
        <v>#REF!</v>
      </c>
      <c r="U262">
        <v>3</v>
      </c>
      <c r="Z262" t="e">
        <f>#REF!</f>
        <v>#REF!</v>
      </c>
      <c r="AA262">
        <v>-907302156</v>
      </c>
      <c r="AB262">
        <v>-907302156</v>
      </c>
    </row>
    <row r="263" spans="1:28" x14ac:dyDescent="0.2">
      <c r="A263">
        <v>20</v>
      </c>
      <c r="B263">
        <v>409</v>
      </c>
      <c r="C263">
        <v>3</v>
      </c>
      <c r="D263">
        <v>0</v>
      </c>
      <c r="E263" t="e">
        <f>#REF!</f>
        <v>#REF!</v>
      </c>
      <c r="F263" t="e">
        <f>#REF!</f>
        <v>#REF!</v>
      </c>
      <c r="G263" t="e">
        <f>#REF!</f>
        <v>#REF!</v>
      </c>
      <c r="H263" t="e">
        <f>#REF!</f>
        <v>#REF!</v>
      </c>
      <c r="I263" t="e">
        <f>#REF!*#REF!</f>
        <v>#REF!</v>
      </c>
      <c r="J263" t="e">
        <f>#REF!</f>
        <v>#REF!</v>
      </c>
      <c r="K263" t="e">
        <f>#REF!</f>
        <v>#REF!</v>
      </c>
      <c r="M263" t="e">
        <f>ROUND(I263*K263, 2)</f>
        <v>#REF!</v>
      </c>
      <c r="N263" t="e">
        <f>#REF!</f>
        <v>#REF!</v>
      </c>
      <c r="O263" t="e">
        <f>ROUND(I263*N263, 2)</f>
        <v>#REF!</v>
      </c>
      <c r="P263" t="e">
        <f>#REF!</f>
        <v>#REF!</v>
      </c>
      <c r="R263" t="e">
        <f>ROUND(I263*P263, 2)</f>
        <v>#REF!</v>
      </c>
      <c r="S263" t="e">
        <f>#REF!</f>
        <v>#REF!</v>
      </c>
      <c r="T263" t="e">
        <f>ROUND(I263*S263, 2)</f>
        <v>#REF!</v>
      </c>
      <c r="U263">
        <v>3</v>
      </c>
      <c r="Z263" t="e">
        <f>#REF!</f>
        <v>#REF!</v>
      </c>
      <c r="AA263">
        <v>1035058684</v>
      </c>
      <c r="AB263">
        <v>2124723791</v>
      </c>
    </row>
    <row r="264" spans="1:28" x14ac:dyDescent="0.2">
      <c r="A264">
        <v>20</v>
      </c>
      <c r="B264">
        <v>408</v>
      </c>
      <c r="C264">
        <v>3</v>
      </c>
      <c r="D264">
        <v>0</v>
      </c>
      <c r="E264" t="e">
        <f>#REF!</f>
        <v>#REF!</v>
      </c>
      <c r="F264" t="e">
        <f>#REF!</f>
        <v>#REF!</v>
      </c>
      <c r="G264" t="e">
        <f>#REF!</f>
        <v>#REF!</v>
      </c>
      <c r="H264" t="e">
        <f>#REF!</f>
        <v>#REF!</v>
      </c>
      <c r="I264" t="e">
        <f>#REF!*#REF!</f>
        <v>#REF!</v>
      </c>
      <c r="J264" t="e">
        <f>#REF!</f>
        <v>#REF!</v>
      </c>
      <c r="K264" t="e">
        <f>#REF!</f>
        <v>#REF!</v>
      </c>
      <c r="M264" t="e">
        <f>ROUND(I264*K264, 2)</f>
        <v>#REF!</v>
      </c>
      <c r="N264" t="e">
        <f>#REF!</f>
        <v>#REF!</v>
      </c>
      <c r="O264" t="e">
        <f>ROUND(I264*N264, 2)</f>
        <v>#REF!</v>
      </c>
      <c r="P264" t="e">
        <f>#REF!</f>
        <v>#REF!</v>
      </c>
      <c r="R264" t="e">
        <f>ROUND(I264*P264, 2)</f>
        <v>#REF!</v>
      </c>
      <c r="S264" t="e">
        <f>#REF!</f>
        <v>#REF!</v>
      </c>
      <c r="T264" t="e">
        <f>ROUND(I264*S264, 2)</f>
        <v>#REF!</v>
      </c>
      <c r="U264">
        <v>3</v>
      </c>
      <c r="Z264" t="e">
        <f>#REF!</f>
        <v>#REF!</v>
      </c>
      <c r="AA264">
        <v>927649045</v>
      </c>
      <c r="AB264">
        <v>1461012242</v>
      </c>
    </row>
    <row r="265" spans="1:28" x14ac:dyDescent="0.2">
      <c r="A265" t="e">
        <f>#REF!</f>
        <v>#REF!</v>
      </c>
      <c r="B265">
        <v>228</v>
      </c>
      <c r="C265">
        <v>3</v>
      </c>
      <c r="D265" t="e">
        <f>#REF!</f>
        <v>#REF!</v>
      </c>
      <c r="E265" t="e">
        <f>#REF!</f>
        <v>#REF!</v>
      </c>
      <c r="F265" t="e">
        <f>#REF!</f>
        <v>#REF!</v>
      </c>
      <c r="G265" t="e">
        <f>#REF!</f>
        <v>#REF!</v>
      </c>
      <c r="H265" t="e">
        <f>#REF!</f>
        <v>#REF!</v>
      </c>
      <c r="I265" t="e">
        <f>#REF!</f>
        <v>#REF!</v>
      </c>
      <c r="J265">
        <v>1</v>
      </c>
      <c r="K265" t="e">
        <f>ROUND(#REF!/IF(#REF!&lt;&gt; 0,#REF!, 1),2)</f>
        <v>#REF!</v>
      </c>
      <c r="M265" t="e">
        <f>ROUND(#REF!/IF(#REF!&lt;&gt; 0,#REF!, 1),2)</f>
        <v>#REF!</v>
      </c>
      <c r="N265" t="e">
        <f>#REF!</f>
        <v>#REF!</v>
      </c>
      <c r="O265" t="e">
        <f>#REF!</f>
        <v>#REF!</v>
      </c>
      <c r="P265" t="e">
        <f>#REF!</f>
        <v>#REF!</v>
      </c>
      <c r="R265" t="e">
        <f t="shared" ref="R265:R272" si="68">ROUND(P265*I265, 2)</f>
        <v>#REF!</v>
      </c>
      <c r="S265" t="e">
        <f>#REF!*IF(#REF!&lt;&gt; 0,#REF!, 1)</f>
        <v>#REF!</v>
      </c>
      <c r="T265" t="e">
        <f t="shared" ref="T265:T272" si="69">ROUND(S265*I265, 2)</f>
        <v>#REF!</v>
      </c>
      <c r="U265">
        <v>3</v>
      </c>
      <c r="Z265" t="e">
        <f>#REF!</f>
        <v>#REF!</v>
      </c>
      <c r="AA265">
        <v>-892413576</v>
      </c>
      <c r="AB265">
        <v>-892413576</v>
      </c>
    </row>
    <row r="266" spans="1:28" x14ac:dyDescent="0.2">
      <c r="A266" t="e">
        <f>#REF!</f>
        <v>#REF!</v>
      </c>
      <c r="B266">
        <v>229</v>
      </c>
      <c r="C266">
        <v>3</v>
      </c>
      <c r="D266" t="e">
        <f>#REF!</f>
        <v>#REF!</v>
      </c>
      <c r="E266" t="e">
        <f>#REF!</f>
        <v>#REF!</v>
      </c>
      <c r="F266" t="e">
        <f>#REF!</f>
        <v>#REF!</v>
      </c>
      <c r="G266" t="e">
        <f>#REF!</f>
        <v>#REF!</v>
      </c>
      <c r="H266" t="e">
        <f>#REF!</f>
        <v>#REF!</v>
      </c>
      <c r="I266" t="e">
        <f>#REF!</f>
        <v>#REF!</v>
      </c>
      <c r="J266">
        <v>1</v>
      </c>
      <c r="K266" t="e">
        <f>ROUND(#REF!/IF(#REF!&lt;&gt; 0,#REF!, 1),2)</f>
        <v>#REF!</v>
      </c>
      <c r="M266" t="e">
        <f>ROUND(#REF!/IF(#REF!&lt;&gt; 0,#REF!, 1),2)</f>
        <v>#REF!</v>
      </c>
      <c r="N266" t="e">
        <f>#REF!</f>
        <v>#REF!</v>
      </c>
      <c r="O266" t="e">
        <f>#REF!</f>
        <v>#REF!</v>
      </c>
      <c r="P266" t="e">
        <f>#REF!</f>
        <v>#REF!</v>
      </c>
      <c r="R266" t="e">
        <f t="shared" si="68"/>
        <v>#REF!</v>
      </c>
      <c r="S266" t="e">
        <f>#REF!*IF(#REF!&lt;&gt; 0,#REF!, 1)</f>
        <v>#REF!</v>
      </c>
      <c r="T266" t="e">
        <f t="shared" si="69"/>
        <v>#REF!</v>
      </c>
      <c r="U266">
        <v>3</v>
      </c>
      <c r="Z266" t="e">
        <f>#REF!</f>
        <v>#REF!</v>
      </c>
      <c r="AA266">
        <v>-1626734945</v>
      </c>
      <c r="AB266">
        <v>-1626734945</v>
      </c>
    </row>
    <row r="267" spans="1:28" x14ac:dyDescent="0.2">
      <c r="A267" t="e">
        <f>#REF!</f>
        <v>#REF!</v>
      </c>
      <c r="B267">
        <v>230</v>
      </c>
      <c r="C267">
        <v>3</v>
      </c>
      <c r="D267" t="e">
        <f>#REF!</f>
        <v>#REF!</v>
      </c>
      <c r="E267" t="e">
        <f>#REF!</f>
        <v>#REF!</v>
      </c>
      <c r="F267" t="e">
        <f>#REF!</f>
        <v>#REF!</v>
      </c>
      <c r="G267" t="e">
        <f>#REF!</f>
        <v>#REF!</v>
      </c>
      <c r="H267" t="e">
        <f>#REF!</f>
        <v>#REF!</v>
      </c>
      <c r="I267" t="e">
        <f>#REF!</f>
        <v>#REF!</v>
      </c>
      <c r="J267">
        <v>1</v>
      </c>
      <c r="K267" t="e">
        <f>#REF!</f>
        <v>#REF!</v>
      </c>
      <c r="M267" t="e">
        <f>ROUND(K267*I267, 2)</f>
        <v>#REF!</v>
      </c>
      <c r="N267" t="e">
        <f>#REF!*IF(#REF!&lt;&gt; 0,#REF!, 1)</f>
        <v>#REF!</v>
      </c>
      <c r="O267" t="e">
        <f>ROUND(N267*I267, 2)</f>
        <v>#REF!</v>
      </c>
      <c r="P267" t="e">
        <f>#REF!</f>
        <v>#REF!</v>
      </c>
      <c r="R267" t="e">
        <f t="shared" si="68"/>
        <v>#REF!</v>
      </c>
      <c r="S267" t="e">
        <f>#REF!*IF(#REF!&lt;&gt; 0,#REF!, 1)</f>
        <v>#REF!</v>
      </c>
      <c r="T267" t="e">
        <f t="shared" si="69"/>
        <v>#REF!</v>
      </c>
      <c r="U267">
        <v>3</v>
      </c>
      <c r="Z267" t="e">
        <f>#REF!</f>
        <v>#REF!</v>
      </c>
      <c r="AA267">
        <v>-1720067784</v>
      </c>
      <c r="AB267">
        <v>-459201770</v>
      </c>
    </row>
    <row r="268" spans="1:28" x14ac:dyDescent="0.2">
      <c r="A268" t="e">
        <f>#REF!</f>
        <v>#REF!</v>
      </c>
      <c r="B268">
        <v>231</v>
      </c>
      <c r="C268">
        <v>3</v>
      </c>
      <c r="D268" t="e">
        <f>#REF!</f>
        <v>#REF!</v>
      </c>
      <c r="E268" t="e">
        <f>#REF!</f>
        <v>#REF!</v>
      </c>
      <c r="F268" t="e">
        <f>#REF!</f>
        <v>#REF!</v>
      </c>
      <c r="G268" t="e">
        <f>#REF!</f>
        <v>#REF!</v>
      </c>
      <c r="H268" t="e">
        <f>#REF!</f>
        <v>#REF!</v>
      </c>
      <c r="I268" t="e">
        <f>#REF!</f>
        <v>#REF!</v>
      </c>
      <c r="J268">
        <v>1</v>
      </c>
      <c r="K268" t="e">
        <f>ROUND(#REF!/IF(#REF!&lt;&gt; 0,#REF!, 1),2)</f>
        <v>#REF!</v>
      </c>
      <c r="M268" t="e">
        <f>ROUND(#REF!/IF(#REF!&lt;&gt; 0,#REF!, 1),2)</f>
        <v>#REF!</v>
      </c>
      <c r="N268" t="e">
        <f>#REF!</f>
        <v>#REF!</v>
      </c>
      <c r="O268" t="e">
        <f>#REF!</f>
        <v>#REF!</v>
      </c>
      <c r="P268" t="e">
        <f>#REF!</f>
        <v>#REF!</v>
      </c>
      <c r="R268" t="e">
        <f t="shared" si="68"/>
        <v>#REF!</v>
      </c>
      <c r="S268" t="e">
        <f>#REF!*IF(#REF!&lt;&gt; 0,#REF!, 1)</f>
        <v>#REF!</v>
      </c>
      <c r="T268" t="e">
        <f t="shared" si="69"/>
        <v>#REF!</v>
      </c>
      <c r="U268">
        <v>3</v>
      </c>
      <c r="Z268" t="e">
        <f>#REF!</f>
        <v>#REF!</v>
      </c>
      <c r="AA268">
        <v>-849299560</v>
      </c>
      <c r="AB268">
        <v>-849299560</v>
      </c>
    </row>
    <row r="269" spans="1:28" x14ac:dyDescent="0.2">
      <c r="A269" t="e">
        <f>#REF!</f>
        <v>#REF!</v>
      </c>
      <c r="B269">
        <v>232</v>
      </c>
      <c r="C269">
        <v>3</v>
      </c>
      <c r="D269" t="e">
        <f>#REF!</f>
        <v>#REF!</v>
      </c>
      <c r="E269" t="e">
        <f>#REF!</f>
        <v>#REF!</v>
      </c>
      <c r="F269" t="e">
        <f>#REF!</f>
        <v>#REF!</v>
      </c>
      <c r="G269" t="e">
        <f>#REF!</f>
        <v>#REF!</v>
      </c>
      <c r="H269" t="e">
        <f>#REF!</f>
        <v>#REF!</v>
      </c>
      <c r="I269" t="e">
        <f>#REF!</f>
        <v>#REF!</v>
      </c>
      <c r="J269">
        <v>1</v>
      </c>
      <c r="K269" t="e">
        <f>#REF!</f>
        <v>#REF!</v>
      </c>
      <c r="M269" t="e">
        <f>ROUND(K269*I269, 2)</f>
        <v>#REF!</v>
      </c>
      <c r="N269" t="e">
        <f>#REF!*IF(#REF!&lt;&gt; 0,#REF!, 1)</f>
        <v>#REF!</v>
      </c>
      <c r="O269" t="e">
        <f>ROUND(N269*I269, 2)</f>
        <v>#REF!</v>
      </c>
      <c r="P269" t="e">
        <f>#REF!</f>
        <v>#REF!</v>
      </c>
      <c r="R269" t="e">
        <f t="shared" si="68"/>
        <v>#REF!</v>
      </c>
      <c r="S269" t="e">
        <f>#REF!*IF(#REF!&lt;&gt; 0,#REF!, 1)</f>
        <v>#REF!</v>
      </c>
      <c r="T269" t="e">
        <f t="shared" si="69"/>
        <v>#REF!</v>
      </c>
      <c r="U269">
        <v>3</v>
      </c>
      <c r="Z269" t="e">
        <f>#REF!</f>
        <v>#REF!</v>
      </c>
      <c r="AA269">
        <v>-369450482</v>
      </c>
      <c r="AB269">
        <v>533221111</v>
      </c>
    </row>
    <row r="270" spans="1:28" x14ac:dyDescent="0.2">
      <c r="A270" t="e">
        <f>#REF!</f>
        <v>#REF!</v>
      </c>
      <c r="B270">
        <v>233</v>
      </c>
      <c r="C270">
        <v>3</v>
      </c>
      <c r="D270" t="e">
        <f>#REF!</f>
        <v>#REF!</v>
      </c>
      <c r="E270" t="e">
        <f>#REF!</f>
        <v>#REF!</v>
      </c>
      <c r="F270" t="e">
        <f>#REF!</f>
        <v>#REF!</v>
      </c>
      <c r="G270" t="e">
        <f>#REF!</f>
        <v>#REF!</v>
      </c>
      <c r="H270" t="e">
        <f>#REF!</f>
        <v>#REF!</v>
      </c>
      <c r="I270" t="e">
        <f>#REF!</f>
        <v>#REF!</v>
      </c>
      <c r="J270">
        <v>1</v>
      </c>
      <c r="K270" t="e">
        <f>ROUND(#REF!/IF(#REF!&lt;&gt; 0,#REF!, 1),2)</f>
        <v>#REF!</v>
      </c>
      <c r="M270" t="e">
        <f>ROUND(#REF!/IF(#REF!&lt;&gt; 0,#REF!, 1),2)</f>
        <v>#REF!</v>
      </c>
      <c r="N270" t="e">
        <f>#REF!</f>
        <v>#REF!</v>
      </c>
      <c r="O270" t="e">
        <f>#REF!</f>
        <v>#REF!</v>
      </c>
      <c r="P270" t="e">
        <f>#REF!</f>
        <v>#REF!</v>
      </c>
      <c r="R270" t="e">
        <f t="shared" si="68"/>
        <v>#REF!</v>
      </c>
      <c r="S270" t="e">
        <f>#REF!*IF(#REF!&lt;&gt; 0,#REF!, 1)</f>
        <v>#REF!</v>
      </c>
      <c r="T270" t="e">
        <f t="shared" si="69"/>
        <v>#REF!</v>
      </c>
      <c r="U270">
        <v>3</v>
      </c>
      <c r="Z270" t="e">
        <f>#REF!</f>
        <v>#REF!</v>
      </c>
      <c r="AA270">
        <v>1173703214</v>
      </c>
      <c r="AB270">
        <v>1173703214</v>
      </c>
    </row>
    <row r="271" spans="1:28" x14ac:dyDescent="0.2">
      <c r="A271" t="e">
        <f>#REF!</f>
        <v>#REF!</v>
      </c>
      <c r="B271">
        <v>234</v>
      </c>
      <c r="C271">
        <v>3</v>
      </c>
      <c r="D271" t="e">
        <f>#REF!</f>
        <v>#REF!</v>
      </c>
      <c r="E271" t="e">
        <f>#REF!</f>
        <v>#REF!</v>
      </c>
      <c r="F271" t="e">
        <f>#REF!</f>
        <v>#REF!</v>
      </c>
      <c r="G271" t="e">
        <f>#REF!</f>
        <v>#REF!</v>
      </c>
      <c r="H271" t="e">
        <f>#REF!</f>
        <v>#REF!</v>
      </c>
      <c r="I271" t="e">
        <f>#REF!</f>
        <v>#REF!</v>
      </c>
      <c r="J271">
        <v>1</v>
      </c>
      <c r="K271" t="e">
        <f>#REF!</f>
        <v>#REF!</v>
      </c>
      <c r="M271" t="e">
        <f>ROUND(K271*I271, 2)</f>
        <v>#REF!</v>
      </c>
      <c r="N271" t="e">
        <f>#REF!*IF(#REF!&lt;&gt; 0,#REF!, 1)</f>
        <v>#REF!</v>
      </c>
      <c r="O271" t="e">
        <f>ROUND(N271*I271, 2)</f>
        <v>#REF!</v>
      </c>
      <c r="P271" t="e">
        <f>#REF!</f>
        <v>#REF!</v>
      </c>
      <c r="R271" t="e">
        <f t="shared" si="68"/>
        <v>#REF!</v>
      </c>
      <c r="S271" t="e">
        <f>#REF!*IF(#REF!&lt;&gt; 0,#REF!, 1)</f>
        <v>#REF!</v>
      </c>
      <c r="T271" t="e">
        <f t="shared" si="69"/>
        <v>#REF!</v>
      </c>
      <c r="U271">
        <v>3</v>
      </c>
      <c r="Z271" t="e">
        <f>#REF!</f>
        <v>#REF!</v>
      </c>
      <c r="AA271">
        <v>2042436355</v>
      </c>
      <c r="AB271">
        <v>-652993545</v>
      </c>
    </row>
    <row r="272" spans="1:28" x14ac:dyDescent="0.2">
      <c r="A272" t="e">
        <f>#REF!</f>
        <v>#REF!</v>
      </c>
      <c r="B272">
        <v>235</v>
      </c>
      <c r="C272">
        <v>3</v>
      </c>
      <c r="D272" t="e">
        <f>#REF!</f>
        <v>#REF!</v>
      </c>
      <c r="E272" t="e">
        <f>#REF!</f>
        <v>#REF!</v>
      </c>
      <c r="F272" t="e">
        <f>#REF!</f>
        <v>#REF!</v>
      </c>
      <c r="G272" t="e">
        <f>#REF!</f>
        <v>#REF!</v>
      </c>
      <c r="H272" t="e">
        <f>#REF!</f>
        <v>#REF!</v>
      </c>
      <c r="I272" t="e">
        <f>#REF!</f>
        <v>#REF!</v>
      </c>
      <c r="J272">
        <v>1</v>
      </c>
      <c r="K272" t="e">
        <f>ROUND(#REF!/IF(#REF!&lt;&gt; 0,#REF!, 1),2)</f>
        <v>#REF!</v>
      </c>
      <c r="M272" t="e">
        <f>ROUND(#REF!/IF(#REF!&lt;&gt; 0,#REF!, 1),2)</f>
        <v>#REF!</v>
      </c>
      <c r="N272" t="e">
        <f>#REF!</f>
        <v>#REF!</v>
      </c>
      <c r="O272" t="e">
        <f>#REF!</f>
        <v>#REF!</v>
      </c>
      <c r="P272" t="e">
        <f>#REF!</f>
        <v>#REF!</v>
      </c>
      <c r="R272" t="e">
        <f t="shared" si="68"/>
        <v>#REF!</v>
      </c>
      <c r="S272" t="e">
        <f>#REF!*IF(#REF!&lt;&gt; 0,#REF!, 1)</f>
        <v>#REF!</v>
      </c>
      <c r="T272" t="e">
        <f t="shared" si="69"/>
        <v>#REF!</v>
      </c>
      <c r="U272">
        <v>3</v>
      </c>
      <c r="Z272" t="e">
        <f>#REF!</f>
        <v>#REF!</v>
      </c>
      <c r="AA272">
        <v>1209449578</v>
      </c>
      <c r="AB272">
        <v>1209449578</v>
      </c>
    </row>
    <row r="273" spans="1:28" x14ac:dyDescent="0.2">
      <c r="A273">
        <v>20</v>
      </c>
      <c r="B273">
        <v>419</v>
      </c>
      <c r="C273">
        <v>3</v>
      </c>
      <c r="D273">
        <v>0</v>
      </c>
      <c r="E273" t="e">
        <f>#REF!</f>
        <v>#REF!</v>
      </c>
      <c r="F273" t="e">
        <f>#REF!</f>
        <v>#REF!</v>
      </c>
      <c r="G273" t="e">
        <f>#REF!</f>
        <v>#REF!</v>
      </c>
      <c r="H273" t="e">
        <f>#REF!</f>
        <v>#REF!</v>
      </c>
      <c r="I273" t="e">
        <f>#REF!*#REF!</f>
        <v>#REF!</v>
      </c>
      <c r="J273" t="e">
        <f>#REF!</f>
        <v>#REF!</v>
      </c>
      <c r="K273" t="e">
        <f>#REF!</f>
        <v>#REF!</v>
      </c>
      <c r="M273" t="e">
        <f>ROUND(I273*K273, 2)</f>
        <v>#REF!</v>
      </c>
      <c r="N273" t="e">
        <f>#REF!</f>
        <v>#REF!</v>
      </c>
      <c r="O273" t="e">
        <f>ROUND(I273*N273, 2)</f>
        <v>#REF!</v>
      </c>
      <c r="P273" t="e">
        <f>#REF!</f>
        <v>#REF!</v>
      </c>
      <c r="R273" t="e">
        <f>ROUND(I273*P273, 2)</f>
        <v>#REF!</v>
      </c>
      <c r="S273" t="e">
        <f>#REF!</f>
        <v>#REF!</v>
      </c>
      <c r="T273" t="e">
        <f>ROUND(I273*S273, 2)</f>
        <v>#REF!</v>
      </c>
      <c r="U273">
        <v>3</v>
      </c>
      <c r="Z273" t="e">
        <f>#REF!</f>
        <v>#REF!</v>
      </c>
      <c r="AA273">
        <v>-1409020368</v>
      </c>
      <c r="AB273">
        <v>-789644757</v>
      </c>
    </row>
    <row r="274" spans="1:28" x14ac:dyDescent="0.2">
      <c r="A274">
        <v>20</v>
      </c>
      <c r="B274">
        <v>418</v>
      </c>
      <c r="C274">
        <v>3</v>
      </c>
      <c r="D274">
        <v>0</v>
      </c>
      <c r="E274" t="e">
        <f>#REF!</f>
        <v>#REF!</v>
      </c>
      <c r="F274" t="e">
        <f>#REF!</f>
        <v>#REF!</v>
      </c>
      <c r="G274" t="e">
        <f>#REF!</f>
        <v>#REF!</v>
      </c>
      <c r="H274" t="e">
        <f>#REF!</f>
        <v>#REF!</v>
      </c>
      <c r="I274" t="e">
        <f>#REF!*#REF!</f>
        <v>#REF!</v>
      </c>
      <c r="J274" t="e">
        <f>#REF!</f>
        <v>#REF!</v>
      </c>
      <c r="K274" t="e">
        <f>#REF!</f>
        <v>#REF!</v>
      </c>
      <c r="M274" t="e">
        <f>ROUND(I274*K274, 2)</f>
        <v>#REF!</v>
      </c>
      <c r="N274" t="e">
        <f>#REF!</f>
        <v>#REF!</v>
      </c>
      <c r="O274" t="e">
        <f>ROUND(I274*N274, 2)</f>
        <v>#REF!</v>
      </c>
      <c r="P274" t="e">
        <f>#REF!</f>
        <v>#REF!</v>
      </c>
      <c r="R274" t="e">
        <f>ROUND(I274*P274, 2)</f>
        <v>#REF!</v>
      </c>
      <c r="S274" t="e">
        <f>#REF!</f>
        <v>#REF!</v>
      </c>
      <c r="T274" t="e">
        <f>ROUND(I274*S274, 2)</f>
        <v>#REF!</v>
      </c>
      <c r="U274">
        <v>3</v>
      </c>
      <c r="Z274" t="e">
        <f>#REF!</f>
        <v>#REF!</v>
      </c>
      <c r="AA274">
        <v>-16930053</v>
      </c>
      <c r="AB274">
        <v>-745708638</v>
      </c>
    </row>
    <row r="275" spans="1:28" x14ac:dyDescent="0.2">
      <c r="A275">
        <v>20</v>
      </c>
      <c r="B275">
        <v>417</v>
      </c>
      <c r="C275">
        <v>3</v>
      </c>
      <c r="D275">
        <v>0</v>
      </c>
      <c r="E275" t="e">
        <f>#REF!</f>
        <v>#REF!</v>
      </c>
      <c r="F275" t="e">
        <f>#REF!</f>
        <v>#REF!</v>
      </c>
      <c r="G275" t="e">
        <f>#REF!</f>
        <v>#REF!</v>
      </c>
      <c r="H275" t="e">
        <f>#REF!</f>
        <v>#REF!</v>
      </c>
      <c r="I275" t="e">
        <f>#REF!*#REF!</f>
        <v>#REF!</v>
      </c>
      <c r="J275" t="e">
        <f>#REF!</f>
        <v>#REF!</v>
      </c>
      <c r="K275" t="e">
        <f>#REF!</f>
        <v>#REF!</v>
      </c>
      <c r="M275" t="e">
        <f>ROUND(I275*K275, 2)</f>
        <v>#REF!</v>
      </c>
      <c r="N275" t="e">
        <f>#REF!</f>
        <v>#REF!</v>
      </c>
      <c r="O275" t="e">
        <f>ROUND(I275*N275, 2)</f>
        <v>#REF!</v>
      </c>
      <c r="P275" t="e">
        <f>#REF!</f>
        <v>#REF!</v>
      </c>
      <c r="R275" t="e">
        <f>ROUND(I275*P275, 2)</f>
        <v>#REF!</v>
      </c>
      <c r="S275" t="e">
        <f>#REF!</f>
        <v>#REF!</v>
      </c>
      <c r="T275" t="e">
        <f>ROUND(I275*S275, 2)</f>
        <v>#REF!</v>
      </c>
      <c r="U275">
        <v>3</v>
      </c>
      <c r="Z275" t="e">
        <f>#REF!</f>
        <v>#REF!</v>
      </c>
      <c r="AA275">
        <v>262387988</v>
      </c>
      <c r="AB275">
        <v>2058798379</v>
      </c>
    </row>
    <row r="276" spans="1:28" x14ac:dyDescent="0.2">
      <c r="A276" t="e">
        <f>#REF!</f>
        <v>#REF!</v>
      </c>
      <c r="B276">
        <v>243</v>
      </c>
      <c r="C276">
        <v>3</v>
      </c>
      <c r="D276" t="e">
        <f>#REF!</f>
        <v>#REF!</v>
      </c>
      <c r="E276" t="e">
        <f>#REF!</f>
        <v>#REF!</v>
      </c>
      <c r="F276" t="e">
        <f>#REF!</f>
        <v>#REF!</v>
      </c>
      <c r="G276" t="e">
        <f>#REF!</f>
        <v>#REF!</v>
      </c>
      <c r="H276" t="e">
        <f>#REF!</f>
        <v>#REF!</v>
      </c>
      <c r="I276" t="e">
        <f>#REF!</f>
        <v>#REF!</v>
      </c>
      <c r="J276">
        <v>1</v>
      </c>
      <c r="K276" t="e">
        <f>ROUND(#REF!/IF(#REF!&lt;&gt; 0,#REF!, 1),2)</f>
        <v>#REF!</v>
      </c>
      <c r="M276" t="e">
        <f>ROUND(#REF!/IF(#REF!&lt;&gt; 0,#REF!, 1),2)</f>
        <v>#REF!</v>
      </c>
      <c r="N276" t="e">
        <f>#REF!</f>
        <v>#REF!</v>
      </c>
      <c r="O276" t="e">
        <f>#REF!</f>
        <v>#REF!</v>
      </c>
      <c r="P276" t="e">
        <f>#REF!</f>
        <v>#REF!</v>
      </c>
      <c r="R276" t="e">
        <f>ROUND(P276*I276, 2)</f>
        <v>#REF!</v>
      </c>
      <c r="S276" t="e">
        <f>#REF!*IF(#REF!&lt;&gt; 0,#REF!, 1)</f>
        <v>#REF!</v>
      </c>
      <c r="T276" t="e">
        <f>ROUND(S276*I276, 2)</f>
        <v>#REF!</v>
      </c>
      <c r="U276">
        <v>3</v>
      </c>
      <c r="Z276" t="e">
        <f>#REF!</f>
        <v>#REF!</v>
      </c>
      <c r="AA276">
        <v>455708575</v>
      </c>
      <c r="AB276">
        <v>455708575</v>
      </c>
    </row>
    <row r="277" spans="1:28" x14ac:dyDescent="0.2">
      <c r="A277">
        <v>20</v>
      </c>
      <c r="B277">
        <v>454</v>
      </c>
      <c r="C277">
        <v>3</v>
      </c>
      <c r="D277">
        <v>0</v>
      </c>
      <c r="E277" t="e">
        <f>#REF!</f>
        <v>#REF!</v>
      </c>
      <c r="F277" t="e">
        <f>#REF!</f>
        <v>#REF!</v>
      </c>
      <c r="G277" t="e">
        <f>#REF!</f>
        <v>#REF!</v>
      </c>
      <c r="H277" t="e">
        <f>#REF!</f>
        <v>#REF!</v>
      </c>
      <c r="I277" t="e">
        <f>#REF!*#REF!</f>
        <v>#REF!</v>
      </c>
      <c r="J277" t="e">
        <f>#REF!</f>
        <v>#REF!</v>
      </c>
      <c r="K277" t="e">
        <f>#REF!</f>
        <v>#REF!</v>
      </c>
      <c r="M277" t="e">
        <f t="shared" ref="M277:M282" si="70">ROUND(I277*K277, 2)</f>
        <v>#REF!</v>
      </c>
      <c r="N277" t="e">
        <f>#REF!</f>
        <v>#REF!</v>
      </c>
      <c r="O277" t="e">
        <f t="shared" ref="O277:O282" si="71">ROUND(I277*N277, 2)</f>
        <v>#REF!</v>
      </c>
      <c r="P277" t="e">
        <f>#REF!</f>
        <v>#REF!</v>
      </c>
      <c r="R277" t="e">
        <f t="shared" ref="R277:R282" si="72">ROUND(I277*P277, 2)</f>
        <v>#REF!</v>
      </c>
      <c r="S277" t="e">
        <f>#REF!</f>
        <v>#REF!</v>
      </c>
      <c r="T277" t="e">
        <f t="shared" ref="T277:T282" si="73">ROUND(I277*S277, 2)</f>
        <v>#REF!</v>
      </c>
      <c r="U277">
        <v>3</v>
      </c>
      <c r="Z277" t="e">
        <f>#REF!</f>
        <v>#REF!</v>
      </c>
      <c r="AA277">
        <v>584480756</v>
      </c>
      <c r="AB277">
        <v>-695526430</v>
      </c>
    </row>
    <row r="278" spans="1:28" x14ac:dyDescent="0.2">
      <c r="A278">
        <v>20</v>
      </c>
      <c r="B278">
        <v>453</v>
      </c>
      <c r="C278">
        <v>3</v>
      </c>
      <c r="D278">
        <v>0</v>
      </c>
      <c r="E278" t="e">
        <f>#REF!</f>
        <v>#REF!</v>
      </c>
      <c r="F278" t="e">
        <f>#REF!</f>
        <v>#REF!</v>
      </c>
      <c r="G278" t="e">
        <f>#REF!</f>
        <v>#REF!</v>
      </c>
      <c r="H278" t="e">
        <f>#REF!</f>
        <v>#REF!</v>
      </c>
      <c r="I278" t="e">
        <f>#REF!*#REF!</f>
        <v>#REF!</v>
      </c>
      <c r="J278" t="e">
        <f>#REF!</f>
        <v>#REF!</v>
      </c>
      <c r="K278" t="e">
        <f>#REF!</f>
        <v>#REF!</v>
      </c>
      <c r="M278" t="e">
        <f t="shared" si="70"/>
        <v>#REF!</v>
      </c>
      <c r="N278" t="e">
        <f>#REF!</f>
        <v>#REF!</v>
      </c>
      <c r="O278" t="e">
        <f t="shared" si="71"/>
        <v>#REF!</v>
      </c>
      <c r="P278" t="e">
        <f>#REF!</f>
        <v>#REF!</v>
      </c>
      <c r="R278" t="e">
        <f t="shared" si="72"/>
        <v>#REF!</v>
      </c>
      <c r="S278" t="e">
        <f>#REF!</f>
        <v>#REF!</v>
      </c>
      <c r="T278" t="e">
        <f t="shared" si="73"/>
        <v>#REF!</v>
      </c>
      <c r="U278">
        <v>3</v>
      </c>
      <c r="Z278" t="e">
        <f>#REF!</f>
        <v>#REF!</v>
      </c>
      <c r="AA278">
        <v>-1957384177</v>
      </c>
      <c r="AB278">
        <v>-1046339522</v>
      </c>
    </row>
    <row r="279" spans="1:28" x14ac:dyDescent="0.2">
      <c r="A279">
        <v>20</v>
      </c>
      <c r="B279">
        <v>452</v>
      </c>
      <c r="C279">
        <v>3</v>
      </c>
      <c r="D279">
        <v>0</v>
      </c>
      <c r="E279" t="e">
        <f>#REF!</f>
        <v>#REF!</v>
      </c>
      <c r="F279" t="e">
        <f>#REF!</f>
        <v>#REF!</v>
      </c>
      <c r="G279" t="e">
        <f>#REF!</f>
        <v>#REF!</v>
      </c>
      <c r="H279" t="e">
        <f>#REF!</f>
        <v>#REF!</v>
      </c>
      <c r="I279" t="e">
        <f>#REF!*#REF!</f>
        <v>#REF!</v>
      </c>
      <c r="J279" t="e">
        <f>#REF!</f>
        <v>#REF!</v>
      </c>
      <c r="K279" t="e">
        <f>#REF!</f>
        <v>#REF!</v>
      </c>
      <c r="M279" t="e">
        <f t="shared" si="70"/>
        <v>#REF!</v>
      </c>
      <c r="N279" t="e">
        <f>#REF!</f>
        <v>#REF!</v>
      </c>
      <c r="O279" t="e">
        <f t="shared" si="71"/>
        <v>#REF!</v>
      </c>
      <c r="P279" t="e">
        <f>#REF!</f>
        <v>#REF!</v>
      </c>
      <c r="R279" t="e">
        <f t="shared" si="72"/>
        <v>#REF!</v>
      </c>
      <c r="S279" t="e">
        <f>#REF!</f>
        <v>#REF!</v>
      </c>
      <c r="T279" t="e">
        <f t="shared" si="73"/>
        <v>#REF!</v>
      </c>
      <c r="U279">
        <v>3</v>
      </c>
      <c r="Z279" t="e">
        <f>#REF!</f>
        <v>#REF!</v>
      </c>
      <c r="AA279">
        <v>826088749</v>
      </c>
      <c r="AB279">
        <v>-849432745</v>
      </c>
    </row>
    <row r="280" spans="1:28" x14ac:dyDescent="0.2">
      <c r="A280">
        <v>20</v>
      </c>
      <c r="B280">
        <v>451</v>
      </c>
      <c r="C280">
        <v>3</v>
      </c>
      <c r="D280">
        <v>0</v>
      </c>
      <c r="E280" t="e">
        <f>#REF!</f>
        <v>#REF!</v>
      </c>
      <c r="F280" t="e">
        <f>#REF!</f>
        <v>#REF!</v>
      </c>
      <c r="G280" t="e">
        <f>#REF!</f>
        <v>#REF!</v>
      </c>
      <c r="H280" t="e">
        <f>#REF!</f>
        <v>#REF!</v>
      </c>
      <c r="I280" t="e">
        <f>#REF!*#REF!</f>
        <v>#REF!</v>
      </c>
      <c r="J280" t="e">
        <f>#REF!</f>
        <v>#REF!</v>
      </c>
      <c r="K280" t="e">
        <f>#REF!</f>
        <v>#REF!</v>
      </c>
      <c r="M280" t="e">
        <f t="shared" si="70"/>
        <v>#REF!</v>
      </c>
      <c r="N280" t="e">
        <f>#REF!</f>
        <v>#REF!</v>
      </c>
      <c r="O280" t="e">
        <f t="shared" si="71"/>
        <v>#REF!</v>
      </c>
      <c r="P280" t="e">
        <f>#REF!</f>
        <v>#REF!</v>
      </c>
      <c r="R280" t="e">
        <f t="shared" si="72"/>
        <v>#REF!</v>
      </c>
      <c r="S280" t="e">
        <f>#REF!</f>
        <v>#REF!</v>
      </c>
      <c r="T280" t="e">
        <f t="shared" si="73"/>
        <v>#REF!</v>
      </c>
      <c r="U280">
        <v>3</v>
      </c>
      <c r="Z280" t="e">
        <f>#REF!</f>
        <v>#REF!</v>
      </c>
      <c r="AA280">
        <v>386889616</v>
      </c>
      <c r="AB280">
        <v>-1663962956</v>
      </c>
    </row>
    <row r="281" spans="1:28" x14ac:dyDescent="0.2">
      <c r="A281">
        <v>20</v>
      </c>
      <c r="B281">
        <v>450</v>
      </c>
      <c r="C281">
        <v>3</v>
      </c>
      <c r="D281">
        <v>0</v>
      </c>
      <c r="E281" t="e">
        <f>#REF!</f>
        <v>#REF!</v>
      </c>
      <c r="F281" t="e">
        <f>#REF!</f>
        <v>#REF!</v>
      </c>
      <c r="G281" t="e">
        <f>#REF!</f>
        <v>#REF!</v>
      </c>
      <c r="H281" t="e">
        <f>#REF!</f>
        <v>#REF!</v>
      </c>
      <c r="I281" t="e">
        <f>#REF!*#REF!</f>
        <v>#REF!</v>
      </c>
      <c r="J281" t="e">
        <f>#REF!</f>
        <v>#REF!</v>
      </c>
      <c r="K281" t="e">
        <f>#REF!</f>
        <v>#REF!</v>
      </c>
      <c r="M281" t="e">
        <f t="shared" si="70"/>
        <v>#REF!</v>
      </c>
      <c r="N281" t="e">
        <f>#REF!</f>
        <v>#REF!</v>
      </c>
      <c r="O281" t="e">
        <f t="shared" si="71"/>
        <v>#REF!</v>
      </c>
      <c r="P281" t="e">
        <f>#REF!</f>
        <v>#REF!</v>
      </c>
      <c r="R281" t="e">
        <f t="shared" si="72"/>
        <v>#REF!</v>
      </c>
      <c r="S281" t="e">
        <f>#REF!</f>
        <v>#REF!</v>
      </c>
      <c r="T281" t="e">
        <f t="shared" si="73"/>
        <v>#REF!</v>
      </c>
      <c r="U281">
        <v>3</v>
      </c>
      <c r="Z281" t="e">
        <f>#REF!</f>
        <v>#REF!</v>
      </c>
      <c r="AA281">
        <v>-1462611633</v>
      </c>
      <c r="AB281">
        <v>503211101</v>
      </c>
    </row>
    <row r="282" spans="1:28" x14ac:dyDescent="0.2">
      <c r="A282">
        <v>20</v>
      </c>
      <c r="B282">
        <v>449</v>
      </c>
      <c r="C282">
        <v>3</v>
      </c>
      <c r="D282">
        <v>0</v>
      </c>
      <c r="E282" t="e">
        <f>#REF!</f>
        <v>#REF!</v>
      </c>
      <c r="F282" t="e">
        <f>#REF!</f>
        <v>#REF!</v>
      </c>
      <c r="G282" t="e">
        <f>#REF!</f>
        <v>#REF!</v>
      </c>
      <c r="H282" t="e">
        <f>#REF!</f>
        <v>#REF!</v>
      </c>
      <c r="I282" t="e">
        <f>#REF!*#REF!</f>
        <v>#REF!</v>
      </c>
      <c r="J282" t="e">
        <f>#REF!</f>
        <v>#REF!</v>
      </c>
      <c r="K282" t="e">
        <f>#REF!</f>
        <v>#REF!</v>
      </c>
      <c r="M282" t="e">
        <f t="shared" si="70"/>
        <v>#REF!</v>
      </c>
      <c r="N282" t="e">
        <f>#REF!</f>
        <v>#REF!</v>
      </c>
      <c r="O282" t="e">
        <f t="shared" si="71"/>
        <v>#REF!</v>
      </c>
      <c r="P282" t="e">
        <f>#REF!</f>
        <v>#REF!</v>
      </c>
      <c r="R282" t="e">
        <f t="shared" si="72"/>
        <v>#REF!</v>
      </c>
      <c r="S282" t="e">
        <f>#REF!</f>
        <v>#REF!</v>
      </c>
      <c r="T282" t="e">
        <f t="shared" si="73"/>
        <v>#REF!</v>
      </c>
      <c r="U282">
        <v>3</v>
      </c>
      <c r="Z282" t="e">
        <f>#REF!</f>
        <v>#REF!</v>
      </c>
      <c r="AA282">
        <v>1035058684</v>
      </c>
      <c r="AB282">
        <v>2124723791</v>
      </c>
    </row>
    <row r="283" spans="1:28" x14ac:dyDescent="0.2">
      <c r="A283" t="e">
        <f>#REF!</f>
        <v>#REF!</v>
      </c>
      <c r="B283">
        <v>247</v>
      </c>
      <c r="C283">
        <v>3</v>
      </c>
      <c r="D283" t="e">
        <f>#REF!</f>
        <v>#REF!</v>
      </c>
      <c r="E283" t="e">
        <f>#REF!</f>
        <v>#REF!</v>
      </c>
      <c r="F283" t="e">
        <f>#REF!</f>
        <v>#REF!</v>
      </c>
      <c r="G283" t="e">
        <f>#REF!</f>
        <v>#REF!</v>
      </c>
      <c r="H283" t="e">
        <f>#REF!</f>
        <v>#REF!</v>
      </c>
      <c r="I283" t="e">
        <f>#REF!</f>
        <v>#REF!</v>
      </c>
      <c r="J283">
        <v>1</v>
      </c>
      <c r="K283" t="e">
        <f>ROUND(#REF!/IF(#REF!&lt;&gt; 0,#REF!, 1),2)</f>
        <v>#REF!</v>
      </c>
      <c r="M283" t="e">
        <f>ROUND(#REF!/IF(#REF!&lt;&gt; 0,#REF!, 1),2)</f>
        <v>#REF!</v>
      </c>
      <c r="N283" t="e">
        <f>#REF!</f>
        <v>#REF!</v>
      </c>
      <c r="O283" t="e">
        <f>#REF!</f>
        <v>#REF!</v>
      </c>
      <c r="P283" t="e">
        <f>#REF!</f>
        <v>#REF!</v>
      </c>
      <c r="R283" t="e">
        <f>ROUND(P283*I283, 2)</f>
        <v>#REF!</v>
      </c>
      <c r="S283" t="e">
        <f>#REF!*IF(#REF!&lt;&gt; 0,#REF!, 1)</f>
        <v>#REF!</v>
      </c>
      <c r="T283" t="e">
        <f>ROUND(S283*I283, 2)</f>
        <v>#REF!</v>
      </c>
      <c r="U283">
        <v>3</v>
      </c>
      <c r="Z283" t="e">
        <f>#REF!</f>
        <v>#REF!</v>
      </c>
      <c r="AA283">
        <v>1318686589</v>
      </c>
      <c r="AB283">
        <v>1318686589</v>
      </c>
    </row>
    <row r="284" spans="1:28" x14ac:dyDescent="0.2">
      <c r="A284" t="e">
        <f>#REF!</f>
        <v>#REF!</v>
      </c>
      <c r="B284">
        <v>248</v>
      </c>
      <c r="C284">
        <v>3</v>
      </c>
      <c r="D284" t="e">
        <f>#REF!</f>
        <v>#REF!</v>
      </c>
      <c r="E284" t="e">
        <f>#REF!</f>
        <v>#REF!</v>
      </c>
      <c r="F284" t="e">
        <f>#REF!</f>
        <v>#REF!</v>
      </c>
      <c r="G284" t="e">
        <f>#REF!</f>
        <v>#REF!</v>
      </c>
      <c r="H284" t="e">
        <f>#REF!</f>
        <v>#REF!</v>
      </c>
      <c r="I284" t="e">
        <f>#REF!</f>
        <v>#REF!</v>
      </c>
      <c r="J284">
        <v>1</v>
      </c>
      <c r="K284" t="e">
        <f>ROUND(#REF!/IF(#REF!&lt;&gt; 0,#REF!, 1),2)</f>
        <v>#REF!</v>
      </c>
      <c r="M284" t="e">
        <f>ROUND(#REF!/IF(#REF!&lt;&gt; 0,#REF!, 1),2)</f>
        <v>#REF!</v>
      </c>
      <c r="N284" t="e">
        <f>#REF!</f>
        <v>#REF!</v>
      </c>
      <c r="O284" t="e">
        <f>#REF!</f>
        <v>#REF!</v>
      </c>
      <c r="P284" t="e">
        <f>#REF!</f>
        <v>#REF!</v>
      </c>
      <c r="R284" t="e">
        <f>ROUND(P284*I284, 2)</f>
        <v>#REF!</v>
      </c>
      <c r="S284" t="e">
        <f>#REF!*IF(#REF!&lt;&gt; 0,#REF!, 1)</f>
        <v>#REF!</v>
      </c>
      <c r="T284" t="e">
        <f>ROUND(S284*I284, 2)</f>
        <v>#REF!</v>
      </c>
      <c r="U284">
        <v>3</v>
      </c>
      <c r="Z284" t="e">
        <f>#REF!</f>
        <v>#REF!</v>
      </c>
      <c r="AA284">
        <v>444740219</v>
      </c>
      <c r="AB284">
        <v>444740219</v>
      </c>
    </row>
    <row r="285" spans="1:28" x14ac:dyDescent="0.2">
      <c r="A285">
        <v>20</v>
      </c>
      <c r="B285">
        <v>459</v>
      </c>
      <c r="C285">
        <v>3</v>
      </c>
      <c r="D285">
        <v>0</v>
      </c>
      <c r="E285" t="e">
        <f>#REF!</f>
        <v>#REF!</v>
      </c>
      <c r="F285" t="e">
        <f>#REF!</f>
        <v>#REF!</v>
      </c>
      <c r="G285" t="e">
        <f>#REF!</f>
        <v>#REF!</v>
      </c>
      <c r="H285" t="e">
        <f>#REF!</f>
        <v>#REF!</v>
      </c>
      <c r="I285" t="e">
        <f>#REF!*#REF!</f>
        <v>#REF!</v>
      </c>
      <c r="J285" t="e">
        <f>#REF!</f>
        <v>#REF!</v>
      </c>
      <c r="K285" t="e">
        <f>#REF!</f>
        <v>#REF!</v>
      </c>
      <c r="M285" t="e">
        <f>ROUND(I285*K285, 2)</f>
        <v>#REF!</v>
      </c>
      <c r="N285" t="e">
        <f>#REF!</f>
        <v>#REF!</v>
      </c>
      <c r="O285" t="e">
        <f>ROUND(I285*N285, 2)</f>
        <v>#REF!</v>
      </c>
      <c r="P285" t="e">
        <f>#REF!</f>
        <v>#REF!</v>
      </c>
      <c r="R285" t="e">
        <f>ROUND(I285*P285, 2)</f>
        <v>#REF!</v>
      </c>
      <c r="S285" t="e">
        <f>#REF!</f>
        <v>#REF!</v>
      </c>
      <c r="T285" t="e">
        <f>ROUND(I285*S285, 2)</f>
        <v>#REF!</v>
      </c>
      <c r="U285">
        <v>3</v>
      </c>
      <c r="Z285" t="e">
        <f>#REF!</f>
        <v>#REF!</v>
      </c>
      <c r="AA285">
        <v>-758361486</v>
      </c>
      <c r="AB285">
        <v>-758361486</v>
      </c>
    </row>
    <row r="286" spans="1:28" x14ac:dyDescent="0.2">
      <c r="A286">
        <v>20</v>
      </c>
      <c r="B286">
        <v>458</v>
      </c>
      <c r="C286">
        <v>3</v>
      </c>
      <c r="D286">
        <v>0</v>
      </c>
      <c r="E286" t="e">
        <f>#REF!</f>
        <v>#REF!</v>
      </c>
      <c r="F286" t="e">
        <f>#REF!</f>
        <v>#REF!</v>
      </c>
      <c r="G286" t="e">
        <f>#REF!</f>
        <v>#REF!</v>
      </c>
      <c r="H286" t="e">
        <f>#REF!</f>
        <v>#REF!</v>
      </c>
      <c r="I286" t="e">
        <f>#REF!*#REF!</f>
        <v>#REF!</v>
      </c>
      <c r="J286" t="e">
        <f>#REF!</f>
        <v>#REF!</v>
      </c>
      <c r="K286" t="e">
        <f>#REF!</f>
        <v>#REF!</v>
      </c>
      <c r="M286" t="e">
        <f>ROUND(I286*K286, 2)</f>
        <v>#REF!</v>
      </c>
      <c r="N286" t="e">
        <f>#REF!</f>
        <v>#REF!</v>
      </c>
      <c r="O286" t="e">
        <f>ROUND(I286*N286, 2)</f>
        <v>#REF!</v>
      </c>
      <c r="P286" t="e">
        <f>#REF!</f>
        <v>#REF!</v>
      </c>
      <c r="R286" t="e">
        <f>ROUND(I286*P286, 2)</f>
        <v>#REF!</v>
      </c>
      <c r="S286" t="e">
        <f>#REF!</f>
        <v>#REF!</v>
      </c>
      <c r="T286" t="e">
        <f>ROUND(I286*S286, 2)</f>
        <v>#REF!</v>
      </c>
      <c r="U286">
        <v>3</v>
      </c>
      <c r="Z286" t="e">
        <f>#REF!</f>
        <v>#REF!</v>
      </c>
      <c r="AA286">
        <v>262387988</v>
      </c>
      <c r="AB286">
        <v>2058798379</v>
      </c>
    </row>
    <row r="287" spans="1:28" x14ac:dyDescent="0.2">
      <c r="A287">
        <v>20</v>
      </c>
      <c r="B287">
        <v>467</v>
      </c>
      <c r="C287">
        <v>3</v>
      </c>
      <c r="D287">
        <v>0</v>
      </c>
      <c r="E287" t="e">
        <f>#REF!</f>
        <v>#REF!</v>
      </c>
      <c r="F287" t="e">
        <f>#REF!</f>
        <v>#REF!</v>
      </c>
      <c r="G287" t="e">
        <f>#REF!</f>
        <v>#REF!</v>
      </c>
      <c r="H287" t="e">
        <f>#REF!</f>
        <v>#REF!</v>
      </c>
      <c r="I287" t="e">
        <f>#REF!*#REF!</f>
        <v>#REF!</v>
      </c>
      <c r="J287" t="e">
        <f>#REF!</f>
        <v>#REF!</v>
      </c>
      <c r="K287" t="e">
        <f>#REF!</f>
        <v>#REF!</v>
      </c>
      <c r="M287" t="e">
        <f>ROUND(I287*K287, 2)</f>
        <v>#REF!</v>
      </c>
      <c r="N287" t="e">
        <f>#REF!</f>
        <v>#REF!</v>
      </c>
      <c r="O287" t="e">
        <f>ROUND(I287*N287, 2)</f>
        <v>#REF!</v>
      </c>
      <c r="P287" t="e">
        <f>#REF!</f>
        <v>#REF!</v>
      </c>
      <c r="R287" t="e">
        <f>ROUND(I287*P287, 2)</f>
        <v>#REF!</v>
      </c>
      <c r="S287" t="e">
        <f>#REF!</f>
        <v>#REF!</v>
      </c>
      <c r="T287" t="e">
        <f>ROUND(I287*S287, 2)</f>
        <v>#REF!</v>
      </c>
      <c r="U287">
        <v>3</v>
      </c>
      <c r="Z287" t="e">
        <f>#REF!</f>
        <v>#REF!</v>
      </c>
      <c r="AA287">
        <v>1035058684</v>
      </c>
      <c r="AB287">
        <v>2124723791</v>
      </c>
    </row>
    <row r="288" spans="1:28" x14ac:dyDescent="0.2">
      <c r="A288" t="e">
        <f>#REF!</f>
        <v>#REF!</v>
      </c>
      <c r="B288">
        <v>255</v>
      </c>
      <c r="C288">
        <v>3</v>
      </c>
      <c r="D288" t="e">
        <f>#REF!</f>
        <v>#REF!</v>
      </c>
      <c r="E288" t="e">
        <f>#REF!</f>
        <v>#REF!</v>
      </c>
      <c r="F288" t="e">
        <f>#REF!</f>
        <v>#REF!</v>
      </c>
      <c r="G288" t="e">
        <f>#REF!</f>
        <v>#REF!</v>
      </c>
      <c r="H288" t="e">
        <f>#REF!</f>
        <v>#REF!</v>
      </c>
      <c r="I288" t="e">
        <f>#REF!</f>
        <v>#REF!</v>
      </c>
      <c r="J288">
        <v>1</v>
      </c>
      <c r="K288" t="e">
        <f>ROUND(#REF!/IF(#REF!&lt;&gt; 0,#REF!, 1),2)</f>
        <v>#REF!</v>
      </c>
      <c r="M288" t="e">
        <f>ROUND(#REF!/IF(#REF!&lt;&gt; 0,#REF!, 1),2)</f>
        <v>#REF!</v>
      </c>
      <c r="N288" t="e">
        <f>#REF!</f>
        <v>#REF!</v>
      </c>
      <c r="O288" t="e">
        <f>#REF!</f>
        <v>#REF!</v>
      </c>
      <c r="P288" t="e">
        <f>#REF!</f>
        <v>#REF!</v>
      </c>
      <c r="R288" t="e">
        <f>ROUND(P288*I288, 2)</f>
        <v>#REF!</v>
      </c>
      <c r="S288" t="e">
        <f>#REF!*IF(#REF!&lt;&gt; 0,#REF!, 1)</f>
        <v>#REF!</v>
      </c>
      <c r="T288" t="e">
        <f>ROUND(S288*I288, 2)</f>
        <v>#REF!</v>
      </c>
      <c r="U288">
        <v>3</v>
      </c>
      <c r="Z288" t="e">
        <f>#REF!</f>
        <v>#REF!</v>
      </c>
      <c r="AA288">
        <v>-292130642</v>
      </c>
      <c r="AB288">
        <v>-292130642</v>
      </c>
    </row>
    <row r="289" spans="1:28" x14ac:dyDescent="0.2">
      <c r="A289">
        <v>20</v>
      </c>
      <c r="B289">
        <v>471</v>
      </c>
      <c r="C289">
        <v>3</v>
      </c>
      <c r="D289">
        <v>0</v>
      </c>
      <c r="E289" t="e">
        <f>#REF!</f>
        <v>#REF!</v>
      </c>
      <c r="F289" t="e">
        <f>#REF!</f>
        <v>#REF!</v>
      </c>
      <c r="G289" t="e">
        <f>#REF!</f>
        <v>#REF!</v>
      </c>
      <c r="H289" t="e">
        <f>#REF!</f>
        <v>#REF!</v>
      </c>
      <c r="I289" t="e">
        <f>#REF!*#REF!</f>
        <v>#REF!</v>
      </c>
      <c r="J289" t="e">
        <f>#REF!</f>
        <v>#REF!</v>
      </c>
      <c r="K289" t="e">
        <f>#REF!</f>
        <v>#REF!</v>
      </c>
      <c r="M289" t="e">
        <f t="shared" ref="M289:M296" si="74">ROUND(I289*K289, 2)</f>
        <v>#REF!</v>
      </c>
      <c r="N289" t="e">
        <f>#REF!</f>
        <v>#REF!</v>
      </c>
      <c r="O289" t="e">
        <f t="shared" ref="O289:O296" si="75">ROUND(I289*N289, 2)</f>
        <v>#REF!</v>
      </c>
      <c r="P289" t="e">
        <f>#REF!</f>
        <v>#REF!</v>
      </c>
      <c r="R289" t="e">
        <f t="shared" ref="R289:R296" si="76">ROUND(I289*P289, 2)</f>
        <v>#REF!</v>
      </c>
      <c r="S289" t="e">
        <f>#REF!</f>
        <v>#REF!</v>
      </c>
      <c r="T289" t="e">
        <f t="shared" ref="T289:T296" si="77">ROUND(I289*S289, 2)</f>
        <v>#REF!</v>
      </c>
      <c r="U289">
        <v>3</v>
      </c>
      <c r="Z289" t="e">
        <f>#REF!</f>
        <v>#REF!</v>
      </c>
      <c r="AA289">
        <v>-916121518</v>
      </c>
      <c r="AB289">
        <v>-1272344010</v>
      </c>
    </row>
    <row r="290" spans="1:28" x14ac:dyDescent="0.2">
      <c r="A290">
        <v>20</v>
      </c>
      <c r="B290">
        <v>470</v>
      </c>
      <c r="C290">
        <v>3</v>
      </c>
      <c r="D290">
        <v>0</v>
      </c>
      <c r="E290" t="e">
        <f>#REF!</f>
        <v>#REF!</v>
      </c>
      <c r="F290" t="e">
        <f>#REF!</f>
        <v>#REF!</v>
      </c>
      <c r="G290" t="e">
        <f>#REF!</f>
        <v>#REF!</v>
      </c>
      <c r="H290" t="e">
        <f>#REF!</f>
        <v>#REF!</v>
      </c>
      <c r="I290" t="e">
        <f>#REF!*#REF!</f>
        <v>#REF!</v>
      </c>
      <c r="J290" t="e">
        <f>#REF!</f>
        <v>#REF!</v>
      </c>
      <c r="K290" t="e">
        <f>#REF!</f>
        <v>#REF!</v>
      </c>
      <c r="M290" t="e">
        <f t="shared" si="74"/>
        <v>#REF!</v>
      </c>
      <c r="N290" t="e">
        <f>#REF!</f>
        <v>#REF!</v>
      </c>
      <c r="O290" t="e">
        <f t="shared" si="75"/>
        <v>#REF!</v>
      </c>
      <c r="P290" t="e">
        <f>#REF!</f>
        <v>#REF!</v>
      </c>
      <c r="R290" t="e">
        <f t="shared" si="76"/>
        <v>#REF!</v>
      </c>
      <c r="S290" t="e">
        <f>#REF!</f>
        <v>#REF!</v>
      </c>
      <c r="T290" t="e">
        <f t="shared" si="77"/>
        <v>#REF!</v>
      </c>
      <c r="U290">
        <v>3</v>
      </c>
      <c r="Z290" t="e">
        <f>#REF!</f>
        <v>#REF!</v>
      </c>
      <c r="AA290">
        <v>-1884905292</v>
      </c>
      <c r="AB290">
        <v>-1884905292</v>
      </c>
    </row>
    <row r="291" spans="1:28" x14ac:dyDescent="0.2">
      <c r="A291">
        <v>20</v>
      </c>
      <c r="B291">
        <v>469</v>
      </c>
      <c r="C291">
        <v>3</v>
      </c>
      <c r="D291">
        <v>0</v>
      </c>
      <c r="E291" t="e">
        <f>#REF!</f>
        <v>#REF!</v>
      </c>
      <c r="F291" t="e">
        <f>#REF!</f>
        <v>#REF!</v>
      </c>
      <c r="G291" t="e">
        <f>#REF!</f>
        <v>#REF!</v>
      </c>
      <c r="H291" t="e">
        <f>#REF!</f>
        <v>#REF!</v>
      </c>
      <c r="I291" t="e">
        <f>#REF!*#REF!</f>
        <v>#REF!</v>
      </c>
      <c r="J291" t="e">
        <f>#REF!</f>
        <v>#REF!</v>
      </c>
      <c r="K291" t="e">
        <f>#REF!</f>
        <v>#REF!</v>
      </c>
      <c r="M291" t="e">
        <f t="shared" si="74"/>
        <v>#REF!</v>
      </c>
      <c r="N291" t="e">
        <f>#REF!</f>
        <v>#REF!</v>
      </c>
      <c r="O291" t="e">
        <f t="shared" si="75"/>
        <v>#REF!</v>
      </c>
      <c r="P291" t="e">
        <f>#REF!</f>
        <v>#REF!</v>
      </c>
      <c r="R291" t="e">
        <f t="shared" si="76"/>
        <v>#REF!</v>
      </c>
      <c r="S291" t="e">
        <f>#REF!</f>
        <v>#REF!</v>
      </c>
      <c r="T291" t="e">
        <f t="shared" si="77"/>
        <v>#REF!</v>
      </c>
      <c r="U291">
        <v>3</v>
      </c>
      <c r="Z291" t="e">
        <f>#REF!</f>
        <v>#REF!</v>
      </c>
      <c r="AA291">
        <v>-648679207</v>
      </c>
      <c r="AB291">
        <v>-1155480476</v>
      </c>
    </row>
    <row r="292" spans="1:28" x14ac:dyDescent="0.2">
      <c r="A292">
        <v>20</v>
      </c>
      <c r="B292">
        <v>474</v>
      </c>
      <c r="C292">
        <v>3</v>
      </c>
      <c r="D292">
        <v>0</v>
      </c>
      <c r="E292" t="e">
        <f>#REF!</f>
        <v>#REF!</v>
      </c>
      <c r="F292" t="e">
        <f>#REF!</f>
        <v>#REF!</v>
      </c>
      <c r="G292" t="e">
        <f>#REF!</f>
        <v>#REF!</v>
      </c>
      <c r="H292" t="e">
        <f>#REF!</f>
        <v>#REF!</v>
      </c>
      <c r="I292" t="e">
        <f>#REF!*#REF!</f>
        <v>#REF!</v>
      </c>
      <c r="J292" t="e">
        <f>#REF!</f>
        <v>#REF!</v>
      </c>
      <c r="K292" t="e">
        <f>#REF!</f>
        <v>#REF!</v>
      </c>
      <c r="M292" t="e">
        <f t="shared" si="74"/>
        <v>#REF!</v>
      </c>
      <c r="N292" t="e">
        <f>#REF!</f>
        <v>#REF!</v>
      </c>
      <c r="O292" t="e">
        <f t="shared" si="75"/>
        <v>#REF!</v>
      </c>
      <c r="P292" t="e">
        <f>#REF!</f>
        <v>#REF!</v>
      </c>
      <c r="R292" t="e">
        <f t="shared" si="76"/>
        <v>#REF!</v>
      </c>
      <c r="S292" t="e">
        <f>#REF!</f>
        <v>#REF!</v>
      </c>
      <c r="T292" t="e">
        <f t="shared" si="77"/>
        <v>#REF!</v>
      </c>
      <c r="U292">
        <v>3</v>
      </c>
      <c r="Z292" t="e">
        <f>#REF!</f>
        <v>#REF!</v>
      </c>
      <c r="AA292">
        <v>757793242</v>
      </c>
      <c r="AB292">
        <v>-670793782</v>
      </c>
    </row>
    <row r="293" spans="1:28" x14ac:dyDescent="0.2">
      <c r="A293">
        <v>20</v>
      </c>
      <c r="B293">
        <v>473</v>
      </c>
      <c r="C293">
        <v>3</v>
      </c>
      <c r="D293">
        <v>0</v>
      </c>
      <c r="E293" t="e">
        <f>#REF!</f>
        <v>#REF!</v>
      </c>
      <c r="F293" t="e">
        <f>#REF!</f>
        <v>#REF!</v>
      </c>
      <c r="G293" t="e">
        <f>#REF!</f>
        <v>#REF!</v>
      </c>
      <c r="H293" t="e">
        <f>#REF!</f>
        <v>#REF!</v>
      </c>
      <c r="I293" t="e">
        <f>#REF!*#REF!</f>
        <v>#REF!</v>
      </c>
      <c r="J293" t="e">
        <f>#REF!</f>
        <v>#REF!</v>
      </c>
      <c r="K293" t="e">
        <f>#REF!</f>
        <v>#REF!</v>
      </c>
      <c r="M293" t="e">
        <f t="shared" si="74"/>
        <v>#REF!</v>
      </c>
      <c r="N293" t="e">
        <f>#REF!</f>
        <v>#REF!</v>
      </c>
      <c r="O293" t="e">
        <f t="shared" si="75"/>
        <v>#REF!</v>
      </c>
      <c r="P293" t="e">
        <f>#REF!</f>
        <v>#REF!</v>
      </c>
      <c r="R293" t="e">
        <f t="shared" si="76"/>
        <v>#REF!</v>
      </c>
      <c r="S293" t="e">
        <f>#REF!</f>
        <v>#REF!</v>
      </c>
      <c r="T293" t="e">
        <f t="shared" si="77"/>
        <v>#REF!</v>
      </c>
      <c r="U293">
        <v>3</v>
      </c>
      <c r="Z293" t="e">
        <f>#REF!</f>
        <v>#REF!</v>
      </c>
      <c r="AA293">
        <v>-613731661</v>
      </c>
      <c r="AB293">
        <v>-1754884196</v>
      </c>
    </row>
    <row r="294" spans="1:28" x14ac:dyDescent="0.2">
      <c r="A294">
        <v>20</v>
      </c>
      <c r="B294">
        <v>482</v>
      </c>
      <c r="C294">
        <v>3</v>
      </c>
      <c r="D294">
        <v>0</v>
      </c>
      <c r="E294" t="e">
        <f>#REF!</f>
        <v>#REF!</v>
      </c>
      <c r="F294" t="e">
        <f>#REF!</f>
        <v>#REF!</v>
      </c>
      <c r="G294" t="e">
        <f>#REF!</f>
        <v>#REF!</v>
      </c>
      <c r="H294" t="e">
        <f>#REF!</f>
        <v>#REF!</v>
      </c>
      <c r="I294" t="e">
        <f>#REF!*#REF!</f>
        <v>#REF!</v>
      </c>
      <c r="J294" t="e">
        <f>#REF!</f>
        <v>#REF!</v>
      </c>
      <c r="K294" t="e">
        <f>#REF!</f>
        <v>#REF!</v>
      </c>
      <c r="M294" t="e">
        <f t="shared" si="74"/>
        <v>#REF!</v>
      </c>
      <c r="N294" t="e">
        <f>#REF!</f>
        <v>#REF!</v>
      </c>
      <c r="O294" t="e">
        <f t="shared" si="75"/>
        <v>#REF!</v>
      </c>
      <c r="P294" t="e">
        <f>#REF!</f>
        <v>#REF!</v>
      </c>
      <c r="R294" t="e">
        <f t="shared" si="76"/>
        <v>#REF!</v>
      </c>
      <c r="S294" t="e">
        <f>#REF!</f>
        <v>#REF!</v>
      </c>
      <c r="T294" t="e">
        <f t="shared" si="77"/>
        <v>#REF!</v>
      </c>
      <c r="U294">
        <v>3</v>
      </c>
      <c r="Z294" t="e">
        <f>#REF!</f>
        <v>#REF!</v>
      </c>
      <c r="AA294">
        <v>1750545657</v>
      </c>
      <c r="AB294">
        <v>-639604199</v>
      </c>
    </row>
    <row r="295" spans="1:28" x14ac:dyDescent="0.2">
      <c r="A295">
        <v>20</v>
      </c>
      <c r="B295">
        <v>481</v>
      </c>
      <c r="C295">
        <v>3</v>
      </c>
      <c r="D295">
        <v>0</v>
      </c>
      <c r="E295" t="e">
        <f>#REF!</f>
        <v>#REF!</v>
      </c>
      <c r="F295" t="e">
        <f>#REF!</f>
        <v>#REF!</v>
      </c>
      <c r="G295" t="e">
        <f>#REF!</f>
        <v>#REF!</v>
      </c>
      <c r="H295" t="e">
        <f>#REF!</f>
        <v>#REF!</v>
      </c>
      <c r="I295" t="e">
        <f>#REF!*#REF!</f>
        <v>#REF!</v>
      </c>
      <c r="J295" t="e">
        <f>#REF!</f>
        <v>#REF!</v>
      </c>
      <c r="K295" t="e">
        <f>#REF!</f>
        <v>#REF!</v>
      </c>
      <c r="M295" t="e">
        <f t="shared" si="74"/>
        <v>#REF!</v>
      </c>
      <c r="N295" t="e">
        <f>#REF!</f>
        <v>#REF!</v>
      </c>
      <c r="O295" t="e">
        <f t="shared" si="75"/>
        <v>#REF!</v>
      </c>
      <c r="P295" t="e">
        <f>#REF!</f>
        <v>#REF!</v>
      </c>
      <c r="R295" t="e">
        <f t="shared" si="76"/>
        <v>#REF!</v>
      </c>
      <c r="S295" t="e">
        <f>#REF!</f>
        <v>#REF!</v>
      </c>
      <c r="T295" t="e">
        <f t="shared" si="77"/>
        <v>#REF!</v>
      </c>
      <c r="U295">
        <v>3</v>
      </c>
      <c r="Z295" t="e">
        <f>#REF!</f>
        <v>#REF!</v>
      </c>
      <c r="AA295">
        <v>-1409020368</v>
      </c>
      <c r="AB295">
        <v>-789644757</v>
      </c>
    </row>
    <row r="296" spans="1:28" x14ac:dyDescent="0.2">
      <c r="A296">
        <v>20</v>
      </c>
      <c r="B296">
        <v>480</v>
      </c>
      <c r="C296">
        <v>3</v>
      </c>
      <c r="D296">
        <v>0</v>
      </c>
      <c r="E296" t="e">
        <f>#REF!</f>
        <v>#REF!</v>
      </c>
      <c r="F296" t="e">
        <f>#REF!</f>
        <v>#REF!</v>
      </c>
      <c r="G296" t="e">
        <f>#REF!</f>
        <v>#REF!</v>
      </c>
      <c r="H296" t="e">
        <f>#REF!</f>
        <v>#REF!</v>
      </c>
      <c r="I296" t="e">
        <f>#REF!*#REF!</f>
        <v>#REF!</v>
      </c>
      <c r="J296" t="e">
        <f>#REF!</f>
        <v>#REF!</v>
      </c>
      <c r="K296" t="e">
        <f>#REF!</f>
        <v>#REF!</v>
      </c>
      <c r="M296" t="e">
        <f t="shared" si="74"/>
        <v>#REF!</v>
      </c>
      <c r="N296" t="e">
        <f>#REF!</f>
        <v>#REF!</v>
      </c>
      <c r="O296" t="e">
        <f t="shared" si="75"/>
        <v>#REF!</v>
      </c>
      <c r="P296" t="e">
        <f>#REF!</f>
        <v>#REF!</v>
      </c>
      <c r="R296" t="e">
        <f t="shared" si="76"/>
        <v>#REF!</v>
      </c>
      <c r="S296" t="e">
        <f>#REF!</f>
        <v>#REF!</v>
      </c>
      <c r="T296" t="e">
        <f t="shared" si="77"/>
        <v>#REF!</v>
      </c>
      <c r="U296">
        <v>3</v>
      </c>
      <c r="Z296" t="e">
        <f>#REF!</f>
        <v>#REF!</v>
      </c>
      <c r="AA296">
        <v>-690276802</v>
      </c>
      <c r="AB296">
        <v>862802169</v>
      </c>
    </row>
    <row r="297" spans="1:28" x14ac:dyDescent="0.2">
      <c r="A297" t="e">
        <f>#REF!</f>
        <v>#REF!</v>
      </c>
      <c r="B297">
        <v>259</v>
      </c>
      <c r="C297">
        <v>3</v>
      </c>
      <c r="D297" t="e">
        <f>#REF!</f>
        <v>#REF!</v>
      </c>
      <c r="E297" t="e">
        <f>#REF!</f>
        <v>#REF!</v>
      </c>
      <c r="F297" t="e">
        <f>#REF!</f>
        <v>#REF!</v>
      </c>
      <c r="G297" t="e">
        <f>#REF!</f>
        <v>#REF!</v>
      </c>
      <c r="H297" t="e">
        <f>#REF!</f>
        <v>#REF!</v>
      </c>
      <c r="I297" t="e">
        <f>#REF!</f>
        <v>#REF!</v>
      </c>
      <c r="J297">
        <v>1</v>
      </c>
      <c r="K297" t="e">
        <f>ROUND(#REF!/IF(#REF!&lt;&gt; 0,#REF!, 1),2)</f>
        <v>#REF!</v>
      </c>
      <c r="M297" t="e">
        <f>ROUND(#REF!/IF(#REF!&lt;&gt; 0,#REF!, 1),2)</f>
        <v>#REF!</v>
      </c>
      <c r="N297" t="e">
        <f>#REF!</f>
        <v>#REF!</v>
      </c>
      <c r="O297" t="e">
        <f>#REF!</f>
        <v>#REF!</v>
      </c>
      <c r="P297" t="e">
        <f>#REF!</f>
        <v>#REF!</v>
      </c>
      <c r="R297" t="e">
        <f>ROUND(P297*I297, 2)</f>
        <v>#REF!</v>
      </c>
      <c r="S297" t="e">
        <f>#REF!*IF(#REF!&lt;&gt; 0,#REF!, 1)</f>
        <v>#REF!</v>
      </c>
      <c r="T297" t="e">
        <f>ROUND(S297*I297, 2)</f>
        <v>#REF!</v>
      </c>
      <c r="U297">
        <v>3</v>
      </c>
      <c r="Z297" t="e">
        <f>#REF!</f>
        <v>#REF!</v>
      </c>
      <c r="AA297">
        <v>-907302156</v>
      </c>
      <c r="AB297">
        <v>-907302156</v>
      </c>
    </row>
    <row r="298" spans="1:28" x14ac:dyDescent="0.2">
      <c r="A298">
        <v>20</v>
      </c>
      <c r="B298">
        <v>488</v>
      </c>
      <c r="C298">
        <v>3</v>
      </c>
      <c r="D298">
        <v>0</v>
      </c>
      <c r="E298" t="e">
        <f>#REF!</f>
        <v>#REF!</v>
      </c>
      <c r="F298" t="e">
        <f>#REF!</f>
        <v>#REF!</v>
      </c>
      <c r="G298" t="e">
        <f>#REF!</f>
        <v>#REF!</v>
      </c>
      <c r="H298" t="e">
        <f>#REF!</f>
        <v>#REF!</v>
      </c>
      <c r="I298" t="e">
        <f>#REF!*#REF!</f>
        <v>#REF!</v>
      </c>
      <c r="J298" t="e">
        <f>#REF!</f>
        <v>#REF!</v>
      </c>
      <c r="K298" t="e">
        <f>#REF!</f>
        <v>#REF!</v>
      </c>
      <c r="M298" t="e">
        <f>ROUND(I298*K298, 2)</f>
        <v>#REF!</v>
      </c>
      <c r="N298" t="e">
        <f>#REF!</f>
        <v>#REF!</v>
      </c>
      <c r="O298" t="e">
        <f>ROUND(I298*N298, 2)</f>
        <v>#REF!</v>
      </c>
      <c r="P298" t="e">
        <f>#REF!</f>
        <v>#REF!</v>
      </c>
      <c r="R298" t="e">
        <f>ROUND(I298*P298, 2)</f>
        <v>#REF!</v>
      </c>
      <c r="S298" t="e">
        <f>#REF!</f>
        <v>#REF!</v>
      </c>
      <c r="T298" t="e">
        <f>ROUND(I298*S298, 2)</f>
        <v>#REF!</v>
      </c>
      <c r="U298">
        <v>3</v>
      </c>
      <c r="Z298" t="e">
        <f>#REF!</f>
        <v>#REF!</v>
      </c>
      <c r="AA298">
        <v>1035058684</v>
      </c>
      <c r="AB298">
        <v>2124723791</v>
      </c>
    </row>
    <row r="299" spans="1:28" x14ac:dyDescent="0.2">
      <c r="A299">
        <v>20</v>
      </c>
      <c r="B299">
        <v>487</v>
      </c>
      <c r="C299">
        <v>3</v>
      </c>
      <c r="D299">
        <v>0</v>
      </c>
      <c r="E299" t="e">
        <f>#REF!</f>
        <v>#REF!</v>
      </c>
      <c r="F299" t="e">
        <f>#REF!</f>
        <v>#REF!</v>
      </c>
      <c r="G299" t="e">
        <f>#REF!</f>
        <v>#REF!</v>
      </c>
      <c r="H299" t="e">
        <f>#REF!</f>
        <v>#REF!</v>
      </c>
      <c r="I299" t="e">
        <f>#REF!*#REF!</f>
        <v>#REF!</v>
      </c>
      <c r="J299" t="e">
        <f>#REF!</f>
        <v>#REF!</v>
      </c>
      <c r="K299" t="e">
        <f>#REF!</f>
        <v>#REF!</v>
      </c>
      <c r="M299" t="e">
        <f>ROUND(I299*K299, 2)</f>
        <v>#REF!</v>
      </c>
      <c r="N299" t="e">
        <f>#REF!</f>
        <v>#REF!</v>
      </c>
      <c r="O299" t="e">
        <f>ROUND(I299*N299, 2)</f>
        <v>#REF!</v>
      </c>
      <c r="P299" t="e">
        <f>#REF!</f>
        <v>#REF!</v>
      </c>
      <c r="R299" t="e">
        <f>ROUND(I299*P299, 2)</f>
        <v>#REF!</v>
      </c>
      <c r="S299" t="e">
        <f>#REF!</f>
        <v>#REF!</v>
      </c>
      <c r="T299" t="e">
        <f>ROUND(I299*S299, 2)</f>
        <v>#REF!</v>
      </c>
      <c r="U299">
        <v>3</v>
      </c>
      <c r="Z299" t="e">
        <f>#REF!</f>
        <v>#REF!</v>
      </c>
      <c r="AA299">
        <v>927649045</v>
      </c>
      <c r="AB299">
        <v>1461012242</v>
      </c>
    </row>
    <row r="300" spans="1:28" x14ac:dyDescent="0.2">
      <c r="A300" t="e">
        <f>#REF!</f>
        <v>#REF!</v>
      </c>
      <c r="B300">
        <v>263</v>
      </c>
      <c r="C300">
        <v>3</v>
      </c>
      <c r="D300" t="e">
        <f>#REF!</f>
        <v>#REF!</v>
      </c>
      <c r="E300" t="e">
        <f>#REF!</f>
        <v>#REF!</v>
      </c>
      <c r="F300" t="e">
        <f>#REF!</f>
        <v>#REF!</v>
      </c>
      <c r="G300" t="e">
        <f>#REF!</f>
        <v>#REF!</v>
      </c>
      <c r="H300" t="e">
        <f>#REF!</f>
        <v>#REF!</v>
      </c>
      <c r="I300" t="e">
        <f>#REF!</f>
        <v>#REF!</v>
      </c>
      <c r="J300">
        <v>1</v>
      </c>
      <c r="K300" t="e">
        <f>ROUND(#REF!/IF(#REF!&lt;&gt; 0,#REF!, 1),2)</f>
        <v>#REF!</v>
      </c>
      <c r="M300" t="e">
        <f>ROUND(#REF!/IF(#REF!&lt;&gt; 0,#REF!, 1),2)</f>
        <v>#REF!</v>
      </c>
      <c r="N300" t="e">
        <f>#REF!</f>
        <v>#REF!</v>
      </c>
      <c r="O300" t="e">
        <f>#REF!</f>
        <v>#REF!</v>
      </c>
      <c r="P300" t="e">
        <f>#REF!</f>
        <v>#REF!</v>
      </c>
      <c r="R300" t="e">
        <f t="shared" ref="R300:R305" si="78">ROUND(P300*I300, 2)</f>
        <v>#REF!</v>
      </c>
      <c r="S300" t="e">
        <f>#REF!*IF(#REF!&lt;&gt; 0,#REF!, 1)</f>
        <v>#REF!</v>
      </c>
      <c r="T300" t="e">
        <f t="shared" ref="T300:T305" si="79">ROUND(S300*I300, 2)</f>
        <v>#REF!</v>
      </c>
      <c r="U300">
        <v>3</v>
      </c>
      <c r="Z300" t="e">
        <f>#REF!</f>
        <v>#REF!</v>
      </c>
      <c r="AA300">
        <v>1300327901</v>
      </c>
      <c r="AB300">
        <v>1300327901</v>
      </c>
    </row>
    <row r="301" spans="1:28" x14ac:dyDescent="0.2">
      <c r="A301" t="e">
        <f>#REF!</f>
        <v>#REF!</v>
      </c>
      <c r="B301">
        <v>264</v>
      </c>
      <c r="C301">
        <v>3</v>
      </c>
      <c r="D301" t="e">
        <f>#REF!</f>
        <v>#REF!</v>
      </c>
      <c r="E301" t="e">
        <f>#REF!</f>
        <v>#REF!</v>
      </c>
      <c r="F301" t="e">
        <f>#REF!</f>
        <v>#REF!</v>
      </c>
      <c r="G301" t="e">
        <f>#REF!</f>
        <v>#REF!</v>
      </c>
      <c r="H301" t="e">
        <f>#REF!</f>
        <v>#REF!</v>
      </c>
      <c r="I301" t="e">
        <f>#REF!</f>
        <v>#REF!</v>
      </c>
      <c r="J301">
        <v>1</v>
      </c>
      <c r="K301" t="e">
        <f>ROUND(#REF!/IF(#REF!&lt;&gt; 0,#REF!, 1),2)</f>
        <v>#REF!</v>
      </c>
      <c r="M301" t="e">
        <f>ROUND(#REF!/IF(#REF!&lt;&gt; 0,#REF!, 1),2)</f>
        <v>#REF!</v>
      </c>
      <c r="N301" t="e">
        <f>#REF!</f>
        <v>#REF!</v>
      </c>
      <c r="O301" t="e">
        <f>#REF!</f>
        <v>#REF!</v>
      </c>
      <c r="P301" t="e">
        <f>#REF!</f>
        <v>#REF!</v>
      </c>
      <c r="R301" t="e">
        <f t="shared" si="78"/>
        <v>#REF!</v>
      </c>
      <c r="S301" t="e">
        <f>#REF!*IF(#REF!&lt;&gt; 0,#REF!, 1)</f>
        <v>#REF!</v>
      </c>
      <c r="T301" t="e">
        <f t="shared" si="79"/>
        <v>#REF!</v>
      </c>
      <c r="U301">
        <v>3</v>
      </c>
      <c r="Z301" t="e">
        <f>#REF!</f>
        <v>#REF!</v>
      </c>
      <c r="AA301">
        <v>642675501</v>
      </c>
      <c r="AB301">
        <v>642675501</v>
      </c>
    </row>
    <row r="302" spans="1:28" x14ac:dyDescent="0.2">
      <c r="A302" t="e">
        <f>#REF!</f>
        <v>#REF!</v>
      </c>
      <c r="B302">
        <v>265</v>
      </c>
      <c r="C302">
        <v>3</v>
      </c>
      <c r="D302" t="e">
        <f>#REF!</f>
        <v>#REF!</v>
      </c>
      <c r="E302" t="e">
        <f>#REF!</f>
        <v>#REF!</v>
      </c>
      <c r="F302" t="e">
        <f>#REF!</f>
        <v>#REF!</v>
      </c>
      <c r="G302" t="e">
        <f>#REF!</f>
        <v>#REF!</v>
      </c>
      <c r="H302" t="e">
        <f>#REF!</f>
        <v>#REF!</v>
      </c>
      <c r="I302" t="e">
        <f>#REF!</f>
        <v>#REF!</v>
      </c>
      <c r="J302">
        <v>1</v>
      </c>
      <c r="K302" t="e">
        <f>#REF!</f>
        <v>#REF!</v>
      </c>
      <c r="M302" t="e">
        <f>ROUND(K302*I302, 2)</f>
        <v>#REF!</v>
      </c>
      <c r="N302" t="e">
        <f>#REF!*IF(#REF!&lt;&gt; 0,#REF!, 1)</f>
        <v>#REF!</v>
      </c>
      <c r="O302" t="e">
        <f>ROUND(N302*I302, 2)</f>
        <v>#REF!</v>
      </c>
      <c r="P302" t="e">
        <f>#REF!</f>
        <v>#REF!</v>
      </c>
      <c r="R302" t="e">
        <f t="shared" si="78"/>
        <v>#REF!</v>
      </c>
      <c r="S302" t="e">
        <f>#REF!*IF(#REF!&lt;&gt; 0,#REF!, 1)</f>
        <v>#REF!</v>
      </c>
      <c r="T302" t="e">
        <f t="shared" si="79"/>
        <v>#REF!</v>
      </c>
      <c r="U302">
        <v>3</v>
      </c>
      <c r="Z302" t="e">
        <f>#REF!</f>
        <v>#REF!</v>
      </c>
      <c r="AA302">
        <v>-1451356222</v>
      </c>
      <c r="AB302">
        <v>-331342284</v>
      </c>
    </row>
    <row r="303" spans="1:28" x14ac:dyDescent="0.2">
      <c r="A303" t="e">
        <f>#REF!</f>
        <v>#REF!</v>
      </c>
      <c r="B303">
        <v>266</v>
      </c>
      <c r="C303">
        <v>3</v>
      </c>
      <c r="D303" t="e">
        <f>#REF!</f>
        <v>#REF!</v>
      </c>
      <c r="E303" t="e">
        <f>#REF!</f>
        <v>#REF!</v>
      </c>
      <c r="F303" t="e">
        <f>#REF!</f>
        <v>#REF!</v>
      </c>
      <c r="G303" t="e">
        <f>#REF!</f>
        <v>#REF!</v>
      </c>
      <c r="H303" t="e">
        <f>#REF!</f>
        <v>#REF!</v>
      </c>
      <c r="I303" t="e">
        <f>#REF!</f>
        <v>#REF!</v>
      </c>
      <c r="J303">
        <v>1</v>
      </c>
      <c r="K303" t="e">
        <f>#REF!</f>
        <v>#REF!</v>
      </c>
      <c r="M303" t="e">
        <f>ROUND(K303*I303, 2)</f>
        <v>#REF!</v>
      </c>
      <c r="N303" t="e">
        <f>#REF!*IF(#REF!&lt;&gt; 0,#REF!, 1)</f>
        <v>#REF!</v>
      </c>
      <c r="O303" t="e">
        <f>ROUND(N303*I303, 2)</f>
        <v>#REF!</v>
      </c>
      <c r="P303" t="e">
        <f>#REF!</f>
        <v>#REF!</v>
      </c>
      <c r="R303" t="e">
        <f t="shared" si="78"/>
        <v>#REF!</v>
      </c>
      <c r="S303" t="e">
        <f>#REF!*IF(#REF!&lt;&gt; 0,#REF!, 1)</f>
        <v>#REF!</v>
      </c>
      <c r="T303" t="e">
        <f t="shared" si="79"/>
        <v>#REF!</v>
      </c>
      <c r="U303">
        <v>3</v>
      </c>
      <c r="Z303" t="e">
        <f>#REF!</f>
        <v>#REF!</v>
      </c>
      <c r="AA303">
        <v>-1129564737</v>
      </c>
      <c r="AB303">
        <v>972415033</v>
      </c>
    </row>
    <row r="304" spans="1:28" x14ac:dyDescent="0.2">
      <c r="A304" t="e">
        <f>#REF!</f>
        <v>#REF!</v>
      </c>
      <c r="B304">
        <v>267</v>
      </c>
      <c r="C304">
        <v>3</v>
      </c>
      <c r="D304" t="e">
        <f>#REF!</f>
        <v>#REF!</v>
      </c>
      <c r="E304" t="e">
        <f>#REF!</f>
        <v>#REF!</v>
      </c>
      <c r="F304" t="e">
        <f>#REF!</f>
        <v>#REF!</v>
      </c>
      <c r="G304" t="e">
        <f>#REF!</f>
        <v>#REF!</v>
      </c>
      <c r="H304" t="e">
        <f>#REF!</f>
        <v>#REF!</v>
      </c>
      <c r="I304" t="e">
        <f>#REF!</f>
        <v>#REF!</v>
      </c>
      <c r="J304">
        <v>1</v>
      </c>
      <c r="K304" t="e">
        <f>ROUND(#REF!/IF(#REF!&lt;&gt; 0,#REF!, 1),2)</f>
        <v>#REF!</v>
      </c>
      <c r="M304" t="e">
        <f>ROUND(#REF!/IF(#REF!&lt;&gt; 0,#REF!, 1),2)</f>
        <v>#REF!</v>
      </c>
      <c r="N304" t="e">
        <f>#REF!</f>
        <v>#REF!</v>
      </c>
      <c r="O304" t="e">
        <f>#REF!</f>
        <v>#REF!</v>
      </c>
      <c r="P304" t="e">
        <f>#REF!</f>
        <v>#REF!</v>
      </c>
      <c r="R304" t="e">
        <f t="shared" si="78"/>
        <v>#REF!</v>
      </c>
      <c r="S304" t="e">
        <f>#REF!*IF(#REF!&lt;&gt; 0,#REF!, 1)</f>
        <v>#REF!</v>
      </c>
      <c r="T304" t="e">
        <f t="shared" si="79"/>
        <v>#REF!</v>
      </c>
      <c r="U304">
        <v>3</v>
      </c>
      <c r="Z304" t="e">
        <f>#REF!</f>
        <v>#REF!</v>
      </c>
      <c r="AA304">
        <v>1516190582</v>
      </c>
      <c r="AB304">
        <v>1516190582</v>
      </c>
    </row>
    <row r="305" spans="1:28" x14ac:dyDescent="0.2">
      <c r="A305" t="e">
        <f>#REF!</f>
        <v>#REF!</v>
      </c>
      <c r="B305">
        <v>268</v>
      </c>
      <c r="C305">
        <v>3</v>
      </c>
      <c r="D305" t="e">
        <f>#REF!</f>
        <v>#REF!</v>
      </c>
      <c r="E305" t="e">
        <f>#REF!</f>
        <v>#REF!</v>
      </c>
      <c r="F305" t="e">
        <f>#REF!</f>
        <v>#REF!</v>
      </c>
      <c r="G305" t="e">
        <f>#REF!</f>
        <v>#REF!</v>
      </c>
      <c r="H305" t="e">
        <f>#REF!</f>
        <v>#REF!</v>
      </c>
      <c r="I305" t="e">
        <f>#REF!</f>
        <v>#REF!</v>
      </c>
      <c r="J305">
        <v>1</v>
      </c>
      <c r="K305" t="e">
        <f>#REF!</f>
        <v>#REF!</v>
      </c>
      <c r="M305" t="e">
        <f>ROUND(K305*I305, 2)</f>
        <v>#REF!</v>
      </c>
      <c r="N305" t="e">
        <f>#REF!*IF(#REF!&lt;&gt; 0,#REF!, 1)</f>
        <v>#REF!</v>
      </c>
      <c r="O305" t="e">
        <f>ROUND(N305*I305, 2)</f>
        <v>#REF!</v>
      </c>
      <c r="P305" t="e">
        <f>#REF!</f>
        <v>#REF!</v>
      </c>
      <c r="R305" t="e">
        <f t="shared" si="78"/>
        <v>#REF!</v>
      </c>
      <c r="S305" t="e">
        <f>#REF!*IF(#REF!&lt;&gt; 0,#REF!, 1)</f>
        <v>#REF!</v>
      </c>
      <c r="T305" t="e">
        <f t="shared" si="79"/>
        <v>#REF!</v>
      </c>
      <c r="U305">
        <v>3</v>
      </c>
      <c r="Z305" t="e">
        <f>#REF!</f>
        <v>#REF!</v>
      </c>
      <c r="AA305">
        <v>-369450482</v>
      </c>
      <c r="AB305">
        <v>533221111</v>
      </c>
    </row>
    <row r="306" spans="1:28" x14ac:dyDescent="0.2">
      <c r="A306">
        <v>20</v>
      </c>
      <c r="B306">
        <v>529</v>
      </c>
      <c r="C306">
        <v>3</v>
      </c>
      <c r="D306">
        <v>0</v>
      </c>
      <c r="E306" t="e">
        <f>#REF!</f>
        <v>#REF!</v>
      </c>
      <c r="F306" t="e">
        <f>#REF!</f>
        <v>#REF!</v>
      </c>
      <c r="G306" t="e">
        <f>#REF!</f>
        <v>#REF!</v>
      </c>
      <c r="H306" t="e">
        <f>#REF!</f>
        <v>#REF!</v>
      </c>
      <c r="I306" t="e">
        <f>#REF!*#REF!</f>
        <v>#REF!</v>
      </c>
      <c r="J306" t="e">
        <f>#REF!</f>
        <v>#REF!</v>
      </c>
      <c r="K306" t="e">
        <f>#REF!</f>
        <v>#REF!</v>
      </c>
      <c r="M306" t="e">
        <f t="shared" ref="M306:M322" si="80">ROUND(I306*K306, 2)</f>
        <v>#REF!</v>
      </c>
      <c r="N306" t="e">
        <f>#REF!</f>
        <v>#REF!</v>
      </c>
      <c r="O306" t="e">
        <f t="shared" ref="O306:O322" si="81">ROUND(I306*N306, 2)</f>
        <v>#REF!</v>
      </c>
      <c r="P306" t="e">
        <f>#REF!</f>
        <v>#REF!</v>
      </c>
      <c r="R306" t="e">
        <f t="shared" ref="R306:R322" si="82">ROUND(I306*P306, 2)</f>
        <v>#REF!</v>
      </c>
      <c r="S306" t="e">
        <f>#REF!</f>
        <v>#REF!</v>
      </c>
      <c r="T306" t="e">
        <f t="shared" ref="T306:T322" si="83">ROUND(I306*S306, 2)</f>
        <v>#REF!</v>
      </c>
      <c r="U306">
        <v>3</v>
      </c>
      <c r="Z306" t="e">
        <f>#REF!</f>
        <v>#REF!</v>
      </c>
      <c r="AA306">
        <v>1746274446</v>
      </c>
      <c r="AB306">
        <v>132818257</v>
      </c>
    </row>
    <row r="307" spans="1:28" x14ac:dyDescent="0.2">
      <c r="A307">
        <v>20</v>
      </c>
      <c r="B307">
        <v>528</v>
      </c>
      <c r="C307">
        <v>3</v>
      </c>
      <c r="D307">
        <v>0</v>
      </c>
      <c r="E307" t="e">
        <f>#REF!</f>
        <v>#REF!</v>
      </c>
      <c r="F307" t="e">
        <f>#REF!</f>
        <v>#REF!</v>
      </c>
      <c r="G307" t="e">
        <f>#REF!</f>
        <v>#REF!</v>
      </c>
      <c r="H307" t="e">
        <f>#REF!</f>
        <v>#REF!</v>
      </c>
      <c r="I307" t="e">
        <f>#REF!*#REF!</f>
        <v>#REF!</v>
      </c>
      <c r="J307" t="e">
        <f>#REF!</f>
        <v>#REF!</v>
      </c>
      <c r="K307" t="e">
        <f>#REF!</f>
        <v>#REF!</v>
      </c>
      <c r="M307" t="e">
        <f t="shared" si="80"/>
        <v>#REF!</v>
      </c>
      <c r="N307" t="e">
        <f>#REF!</f>
        <v>#REF!</v>
      </c>
      <c r="O307" t="e">
        <f t="shared" si="81"/>
        <v>#REF!</v>
      </c>
      <c r="P307" t="e">
        <f>#REF!</f>
        <v>#REF!</v>
      </c>
      <c r="R307" t="e">
        <f t="shared" si="82"/>
        <v>#REF!</v>
      </c>
      <c r="S307" t="e">
        <f>#REF!</f>
        <v>#REF!</v>
      </c>
      <c r="T307" t="e">
        <f t="shared" si="83"/>
        <v>#REF!</v>
      </c>
      <c r="U307">
        <v>3</v>
      </c>
      <c r="Z307" t="e">
        <f>#REF!</f>
        <v>#REF!</v>
      </c>
      <c r="AA307">
        <v>-1957384177</v>
      </c>
      <c r="AB307">
        <v>-1046339522</v>
      </c>
    </row>
    <row r="308" spans="1:28" x14ac:dyDescent="0.2">
      <c r="A308">
        <v>20</v>
      </c>
      <c r="B308">
        <v>527</v>
      </c>
      <c r="C308">
        <v>3</v>
      </c>
      <c r="D308">
        <v>0</v>
      </c>
      <c r="E308" t="e">
        <f>#REF!</f>
        <v>#REF!</v>
      </c>
      <c r="F308" t="e">
        <f>#REF!</f>
        <v>#REF!</v>
      </c>
      <c r="G308" t="e">
        <f>#REF!</f>
        <v>#REF!</v>
      </c>
      <c r="H308" t="e">
        <f>#REF!</f>
        <v>#REF!</v>
      </c>
      <c r="I308" t="e">
        <f>#REF!*#REF!</f>
        <v>#REF!</v>
      </c>
      <c r="J308" t="e">
        <f>#REF!</f>
        <v>#REF!</v>
      </c>
      <c r="K308" t="e">
        <f>#REF!</f>
        <v>#REF!</v>
      </c>
      <c r="M308" t="e">
        <f t="shared" si="80"/>
        <v>#REF!</v>
      </c>
      <c r="N308" t="e">
        <f>#REF!</f>
        <v>#REF!</v>
      </c>
      <c r="O308" t="e">
        <f t="shared" si="81"/>
        <v>#REF!</v>
      </c>
      <c r="P308" t="e">
        <f>#REF!</f>
        <v>#REF!</v>
      </c>
      <c r="R308" t="e">
        <f t="shared" si="82"/>
        <v>#REF!</v>
      </c>
      <c r="S308" t="e">
        <f>#REF!</f>
        <v>#REF!</v>
      </c>
      <c r="T308" t="e">
        <f t="shared" si="83"/>
        <v>#REF!</v>
      </c>
      <c r="U308">
        <v>3</v>
      </c>
      <c r="Z308" t="e">
        <f>#REF!</f>
        <v>#REF!</v>
      </c>
      <c r="AA308">
        <v>386889616</v>
      </c>
      <c r="AB308">
        <v>-1663962956</v>
      </c>
    </row>
    <row r="309" spans="1:28" x14ac:dyDescent="0.2">
      <c r="A309">
        <v>20</v>
      </c>
      <c r="B309">
        <v>526</v>
      </c>
      <c r="C309">
        <v>3</v>
      </c>
      <c r="D309">
        <v>0</v>
      </c>
      <c r="E309" t="e">
        <f>#REF!</f>
        <v>#REF!</v>
      </c>
      <c r="F309" t="e">
        <f>#REF!</f>
        <v>#REF!</v>
      </c>
      <c r="G309" t="e">
        <f>#REF!</f>
        <v>#REF!</v>
      </c>
      <c r="H309" t="e">
        <f>#REF!</f>
        <v>#REF!</v>
      </c>
      <c r="I309" t="e">
        <f>#REF!*#REF!</f>
        <v>#REF!</v>
      </c>
      <c r="J309" t="e">
        <f>#REF!</f>
        <v>#REF!</v>
      </c>
      <c r="K309" t="e">
        <f>#REF!</f>
        <v>#REF!</v>
      </c>
      <c r="M309" t="e">
        <f t="shared" si="80"/>
        <v>#REF!</v>
      </c>
      <c r="N309" t="e">
        <f>#REF!</f>
        <v>#REF!</v>
      </c>
      <c r="O309" t="e">
        <f t="shared" si="81"/>
        <v>#REF!</v>
      </c>
      <c r="P309" t="e">
        <f>#REF!</f>
        <v>#REF!</v>
      </c>
      <c r="R309" t="e">
        <f t="shared" si="82"/>
        <v>#REF!</v>
      </c>
      <c r="S309" t="e">
        <f>#REF!</f>
        <v>#REF!</v>
      </c>
      <c r="T309" t="e">
        <f t="shared" si="83"/>
        <v>#REF!</v>
      </c>
      <c r="U309">
        <v>3</v>
      </c>
      <c r="Z309" t="e">
        <f>#REF!</f>
        <v>#REF!</v>
      </c>
      <c r="AA309">
        <v>-1462611633</v>
      </c>
      <c r="AB309">
        <v>503211101</v>
      </c>
    </row>
    <row r="310" spans="1:28" x14ac:dyDescent="0.2">
      <c r="A310">
        <v>20</v>
      </c>
      <c r="B310">
        <v>525</v>
      </c>
      <c r="C310">
        <v>3</v>
      </c>
      <c r="D310">
        <v>0</v>
      </c>
      <c r="E310" t="e">
        <f>#REF!</f>
        <v>#REF!</v>
      </c>
      <c r="F310" t="e">
        <f>#REF!</f>
        <v>#REF!</v>
      </c>
      <c r="G310" t="e">
        <f>#REF!</f>
        <v>#REF!</v>
      </c>
      <c r="H310" t="e">
        <f>#REF!</f>
        <v>#REF!</v>
      </c>
      <c r="I310" t="e">
        <f>#REF!*#REF!</f>
        <v>#REF!</v>
      </c>
      <c r="J310" t="e">
        <f>#REF!</f>
        <v>#REF!</v>
      </c>
      <c r="K310" t="e">
        <f>#REF!</f>
        <v>#REF!</v>
      </c>
      <c r="M310" t="e">
        <f t="shared" si="80"/>
        <v>#REF!</v>
      </c>
      <c r="N310" t="e">
        <f>#REF!</f>
        <v>#REF!</v>
      </c>
      <c r="O310" t="e">
        <f t="shared" si="81"/>
        <v>#REF!</v>
      </c>
      <c r="P310" t="e">
        <f>#REF!</f>
        <v>#REF!</v>
      </c>
      <c r="R310" t="e">
        <f t="shared" si="82"/>
        <v>#REF!</v>
      </c>
      <c r="S310" t="e">
        <f>#REF!</f>
        <v>#REF!</v>
      </c>
      <c r="T310" t="e">
        <f t="shared" si="83"/>
        <v>#REF!</v>
      </c>
      <c r="U310">
        <v>3</v>
      </c>
      <c r="Z310" t="e">
        <f>#REF!</f>
        <v>#REF!</v>
      </c>
      <c r="AA310">
        <v>1035058684</v>
      </c>
      <c r="AB310">
        <v>2124723791</v>
      </c>
    </row>
    <row r="311" spans="1:28" x14ac:dyDescent="0.2">
      <c r="A311">
        <v>20</v>
      </c>
      <c r="B311">
        <v>538</v>
      </c>
      <c r="C311">
        <v>3</v>
      </c>
      <c r="D311">
        <v>0</v>
      </c>
      <c r="E311" t="e">
        <f>#REF!</f>
        <v>#REF!</v>
      </c>
      <c r="F311" t="e">
        <f>#REF!</f>
        <v>#REF!</v>
      </c>
      <c r="G311" t="e">
        <f>#REF!</f>
        <v>#REF!</v>
      </c>
      <c r="H311" t="e">
        <f>#REF!</f>
        <v>#REF!</v>
      </c>
      <c r="I311" t="e">
        <f>#REF!*#REF!</f>
        <v>#REF!</v>
      </c>
      <c r="J311" t="e">
        <f>#REF!</f>
        <v>#REF!</v>
      </c>
      <c r="K311" t="e">
        <f>#REF!</f>
        <v>#REF!</v>
      </c>
      <c r="M311" t="e">
        <f t="shared" si="80"/>
        <v>#REF!</v>
      </c>
      <c r="N311" t="e">
        <f>#REF!</f>
        <v>#REF!</v>
      </c>
      <c r="O311" t="e">
        <f t="shared" si="81"/>
        <v>#REF!</v>
      </c>
      <c r="P311" t="e">
        <f>#REF!</f>
        <v>#REF!</v>
      </c>
      <c r="R311" t="e">
        <f t="shared" si="82"/>
        <v>#REF!</v>
      </c>
      <c r="S311" t="e">
        <f>#REF!</f>
        <v>#REF!</v>
      </c>
      <c r="T311" t="e">
        <f t="shared" si="83"/>
        <v>#REF!</v>
      </c>
      <c r="U311">
        <v>3</v>
      </c>
      <c r="Z311" t="e">
        <f>#REF!</f>
        <v>#REF!</v>
      </c>
      <c r="AA311">
        <v>1746274446</v>
      </c>
      <c r="AB311">
        <v>132818257</v>
      </c>
    </row>
    <row r="312" spans="1:28" x14ac:dyDescent="0.2">
      <c r="A312">
        <v>20</v>
      </c>
      <c r="B312">
        <v>537</v>
      </c>
      <c r="C312">
        <v>3</v>
      </c>
      <c r="D312">
        <v>0</v>
      </c>
      <c r="E312" t="e">
        <f>#REF!</f>
        <v>#REF!</v>
      </c>
      <c r="F312" t="e">
        <f>#REF!</f>
        <v>#REF!</v>
      </c>
      <c r="G312" t="e">
        <f>#REF!</f>
        <v>#REF!</v>
      </c>
      <c r="H312" t="e">
        <f>#REF!</f>
        <v>#REF!</v>
      </c>
      <c r="I312" t="e">
        <f>#REF!*#REF!</f>
        <v>#REF!</v>
      </c>
      <c r="J312" t="e">
        <f>#REF!</f>
        <v>#REF!</v>
      </c>
      <c r="K312" t="e">
        <f>#REF!</f>
        <v>#REF!</v>
      </c>
      <c r="M312" t="e">
        <f t="shared" si="80"/>
        <v>#REF!</v>
      </c>
      <c r="N312" t="e">
        <f>#REF!</f>
        <v>#REF!</v>
      </c>
      <c r="O312" t="e">
        <f t="shared" si="81"/>
        <v>#REF!</v>
      </c>
      <c r="P312" t="e">
        <f>#REF!</f>
        <v>#REF!</v>
      </c>
      <c r="R312" t="e">
        <f t="shared" si="82"/>
        <v>#REF!</v>
      </c>
      <c r="S312" t="e">
        <f>#REF!</f>
        <v>#REF!</v>
      </c>
      <c r="T312" t="e">
        <f t="shared" si="83"/>
        <v>#REF!</v>
      </c>
      <c r="U312">
        <v>3</v>
      </c>
      <c r="Z312" t="e">
        <f>#REF!</f>
        <v>#REF!</v>
      </c>
      <c r="AA312">
        <v>-1957384177</v>
      </c>
      <c r="AB312">
        <v>-1046339522</v>
      </c>
    </row>
    <row r="313" spans="1:28" x14ac:dyDescent="0.2">
      <c r="A313">
        <v>20</v>
      </c>
      <c r="B313">
        <v>536</v>
      </c>
      <c r="C313">
        <v>3</v>
      </c>
      <c r="D313">
        <v>0</v>
      </c>
      <c r="E313" t="e">
        <f>#REF!</f>
        <v>#REF!</v>
      </c>
      <c r="F313" t="e">
        <f>#REF!</f>
        <v>#REF!</v>
      </c>
      <c r="G313" t="e">
        <f>#REF!</f>
        <v>#REF!</v>
      </c>
      <c r="H313" t="e">
        <f>#REF!</f>
        <v>#REF!</v>
      </c>
      <c r="I313" t="e">
        <f>#REF!*#REF!</f>
        <v>#REF!</v>
      </c>
      <c r="J313" t="e">
        <f>#REF!</f>
        <v>#REF!</v>
      </c>
      <c r="K313" t="e">
        <f>#REF!</f>
        <v>#REF!</v>
      </c>
      <c r="M313" t="e">
        <f t="shared" si="80"/>
        <v>#REF!</v>
      </c>
      <c r="N313" t="e">
        <f>#REF!</f>
        <v>#REF!</v>
      </c>
      <c r="O313" t="e">
        <f t="shared" si="81"/>
        <v>#REF!</v>
      </c>
      <c r="P313" t="e">
        <f>#REF!</f>
        <v>#REF!</v>
      </c>
      <c r="R313" t="e">
        <f t="shared" si="82"/>
        <v>#REF!</v>
      </c>
      <c r="S313" t="e">
        <f>#REF!</f>
        <v>#REF!</v>
      </c>
      <c r="T313" t="e">
        <f t="shared" si="83"/>
        <v>#REF!</v>
      </c>
      <c r="U313">
        <v>3</v>
      </c>
      <c r="Z313" t="e">
        <f>#REF!</f>
        <v>#REF!</v>
      </c>
      <c r="AA313">
        <v>386889616</v>
      </c>
      <c r="AB313">
        <v>-1663962956</v>
      </c>
    </row>
    <row r="314" spans="1:28" x14ac:dyDescent="0.2">
      <c r="A314">
        <v>20</v>
      </c>
      <c r="B314">
        <v>535</v>
      </c>
      <c r="C314">
        <v>3</v>
      </c>
      <c r="D314">
        <v>0</v>
      </c>
      <c r="E314" t="e">
        <f>#REF!</f>
        <v>#REF!</v>
      </c>
      <c r="F314" t="e">
        <f>#REF!</f>
        <v>#REF!</v>
      </c>
      <c r="G314" t="e">
        <f>#REF!</f>
        <v>#REF!</v>
      </c>
      <c r="H314" t="e">
        <f>#REF!</f>
        <v>#REF!</v>
      </c>
      <c r="I314" t="e">
        <f>#REF!*#REF!</f>
        <v>#REF!</v>
      </c>
      <c r="J314" t="e">
        <f>#REF!</f>
        <v>#REF!</v>
      </c>
      <c r="K314" t="e">
        <f>#REF!</f>
        <v>#REF!</v>
      </c>
      <c r="M314" t="e">
        <f t="shared" si="80"/>
        <v>#REF!</v>
      </c>
      <c r="N314" t="e">
        <f>#REF!</f>
        <v>#REF!</v>
      </c>
      <c r="O314" t="e">
        <f t="shared" si="81"/>
        <v>#REF!</v>
      </c>
      <c r="P314" t="e">
        <f>#REF!</f>
        <v>#REF!</v>
      </c>
      <c r="R314" t="e">
        <f t="shared" si="82"/>
        <v>#REF!</v>
      </c>
      <c r="S314" t="e">
        <f>#REF!</f>
        <v>#REF!</v>
      </c>
      <c r="T314" t="e">
        <f t="shared" si="83"/>
        <v>#REF!</v>
      </c>
      <c r="U314">
        <v>3</v>
      </c>
      <c r="Z314" t="e">
        <f>#REF!</f>
        <v>#REF!</v>
      </c>
      <c r="AA314">
        <v>-1462611633</v>
      </c>
      <c r="AB314">
        <v>503211101</v>
      </c>
    </row>
    <row r="315" spans="1:28" x14ac:dyDescent="0.2">
      <c r="A315">
        <v>20</v>
      </c>
      <c r="B315">
        <v>534</v>
      </c>
      <c r="C315">
        <v>3</v>
      </c>
      <c r="D315">
        <v>0</v>
      </c>
      <c r="E315" t="e">
        <f>#REF!</f>
        <v>#REF!</v>
      </c>
      <c r="F315" t="e">
        <f>#REF!</f>
        <v>#REF!</v>
      </c>
      <c r="G315" t="e">
        <f>#REF!</f>
        <v>#REF!</v>
      </c>
      <c r="H315" t="e">
        <f>#REF!</f>
        <v>#REF!</v>
      </c>
      <c r="I315" t="e">
        <f>#REF!*#REF!</f>
        <v>#REF!</v>
      </c>
      <c r="J315" t="e">
        <f>#REF!</f>
        <v>#REF!</v>
      </c>
      <c r="K315" t="e">
        <f>#REF!</f>
        <v>#REF!</v>
      </c>
      <c r="M315" t="e">
        <f t="shared" si="80"/>
        <v>#REF!</v>
      </c>
      <c r="N315" t="e">
        <f>#REF!</f>
        <v>#REF!</v>
      </c>
      <c r="O315" t="e">
        <f t="shared" si="81"/>
        <v>#REF!</v>
      </c>
      <c r="P315" t="e">
        <f>#REF!</f>
        <v>#REF!</v>
      </c>
      <c r="R315" t="e">
        <f t="shared" si="82"/>
        <v>#REF!</v>
      </c>
      <c r="S315" t="e">
        <f>#REF!</f>
        <v>#REF!</v>
      </c>
      <c r="T315" t="e">
        <f t="shared" si="83"/>
        <v>#REF!</v>
      </c>
      <c r="U315">
        <v>3</v>
      </c>
      <c r="Z315" t="e">
        <f>#REF!</f>
        <v>#REF!</v>
      </c>
      <c r="AA315">
        <v>1035058684</v>
      </c>
      <c r="AB315">
        <v>2124723791</v>
      </c>
    </row>
    <row r="316" spans="1:28" x14ac:dyDescent="0.2">
      <c r="A316">
        <v>20</v>
      </c>
      <c r="B316">
        <v>558</v>
      </c>
      <c r="C316">
        <v>3</v>
      </c>
      <c r="D316">
        <v>0</v>
      </c>
      <c r="E316" t="e">
        <f>#REF!</f>
        <v>#REF!</v>
      </c>
      <c r="F316" t="e">
        <f>#REF!</f>
        <v>#REF!</v>
      </c>
      <c r="G316" t="e">
        <f>#REF!</f>
        <v>#REF!</v>
      </c>
      <c r="H316" t="e">
        <f>#REF!</f>
        <v>#REF!</v>
      </c>
      <c r="I316" t="e">
        <f>#REF!*#REF!</f>
        <v>#REF!</v>
      </c>
      <c r="J316" t="e">
        <f>#REF!</f>
        <v>#REF!</v>
      </c>
      <c r="K316" t="e">
        <f>#REF!</f>
        <v>#REF!</v>
      </c>
      <c r="M316" t="e">
        <f t="shared" si="80"/>
        <v>#REF!</v>
      </c>
      <c r="N316" t="e">
        <f>#REF!</f>
        <v>#REF!</v>
      </c>
      <c r="O316" t="e">
        <f t="shared" si="81"/>
        <v>#REF!</v>
      </c>
      <c r="P316" t="e">
        <f>#REF!</f>
        <v>#REF!</v>
      </c>
      <c r="R316" t="e">
        <f t="shared" si="82"/>
        <v>#REF!</v>
      </c>
      <c r="S316" t="e">
        <f>#REF!</f>
        <v>#REF!</v>
      </c>
      <c r="T316" t="e">
        <f t="shared" si="83"/>
        <v>#REF!</v>
      </c>
      <c r="U316">
        <v>3</v>
      </c>
      <c r="Z316" t="e">
        <f>#REF!</f>
        <v>#REF!</v>
      </c>
      <c r="AA316">
        <v>-16930053</v>
      </c>
      <c r="AB316">
        <v>-745708638</v>
      </c>
    </row>
    <row r="317" spans="1:28" x14ac:dyDescent="0.2">
      <c r="A317">
        <v>20</v>
      </c>
      <c r="B317">
        <v>563</v>
      </c>
      <c r="C317">
        <v>3</v>
      </c>
      <c r="D317">
        <v>0</v>
      </c>
      <c r="E317" t="e">
        <f>#REF!</f>
        <v>#REF!</v>
      </c>
      <c r="F317" t="e">
        <f>#REF!</f>
        <v>#REF!</v>
      </c>
      <c r="G317" t="e">
        <f>#REF!</f>
        <v>#REF!</v>
      </c>
      <c r="H317" t="e">
        <f>#REF!</f>
        <v>#REF!</v>
      </c>
      <c r="I317" t="e">
        <f>#REF!*#REF!</f>
        <v>#REF!</v>
      </c>
      <c r="J317" t="e">
        <f>#REF!</f>
        <v>#REF!</v>
      </c>
      <c r="K317" t="e">
        <f>#REF!</f>
        <v>#REF!</v>
      </c>
      <c r="M317" t="e">
        <f t="shared" si="80"/>
        <v>#REF!</v>
      </c>
      <c r="N317" t="e">
        <f>#REF!</f>
        <v>#REF!</v>
      </c>
      <c r="O317" t="e">
        <f t="shared" si="81"/>
        <v>#REF!</v>
      </c>
      <c r="P317" t="e">
        <f>#REF!</f>
        <v>#REF!</v>
      </c>
      <c r="R317" t="e">
        <f t="shared" si="82"/>
        <v>#REF!</v>
      </c>
      <c r="S317" t="e">
        <f>#REF!</f>
        <v>#REF!</v>
      </c>
      <c r="T317" t="e">
        <f t="shared" si="83"/>
        <v>#REF!</v>
      </c>
      <c r="U317">
        <v>3</v>
      </c>
      <c r="Z317" t="e">
        <f>#REF!</f>
        <v>#REF!</v>
      </c>
      <c r="AA317">
        <v>-16930053</v>
      </c>
      <c r="AB317">
        <v>-745708638</v>
      </c>
    </row>
    <row r="318" spans="1:28" x14ac:dyDescent="0.2">
      <c r="A318">
        <v>20</v>
      </c>
      <c r="B318">
        <v>581</v>
      </c>
      <c r="C318">
        <v>3</v>
      </c>
      <c r="D318">
        <v>0</v>
      </c>
      <c r="E318" t="e">
        <f>#REF!</f>
        <v>#REF!</v>
      </c>
      <c r="F318" t="e">
        <f>#REF!</f>
        <v>#REF!</v>
      </c>
      <c r="G318" t="e">
        <f>#REF!</f>
        <v>#REF!</v>
      </c>
      <c r="H318" t="e">
        <f>#REF!</f>
        <v>#REF!</v>
      </c>
      <c r="I318" t="e">
        <f>#REF!*#REF!</f>
        <v>#REF!</v>
      </c>
      <c r="J318" t="e">
        <f>#REF!</f>
        <v>#REF!</v>
      </c>
      <c r="K318" t="e">
        <f>#REF!</f>
        <v>#REF!</v>
      </c>
      <c r="M318" t="e">
        <f t="shared" si="80"/>
        <v>#REF!</v>
      </c>
      <c r="N318" t="e">
        <f>#REF!</f>
        <v>#REF!</v>
      </c>
      <c r="O318" t="e">
        <f t="shared" si="81"/>
        <v>#REF!</v>
      </c>
      <c r="P318" t="e">
        <f>#REF!</f>
        <v>#REF!</v>
      </c>
      <c r="R318" t="e">
        <f t="shared" si="82"/>
        <v>#REF!</v>
      </c>
      <c r="S318" t="e">
        <f>#REF!</f>
        <v>#REF!</v>
      </c>
      <c r="T318" t="e">
        <f t="shared" si="83"/>
        <v>#REF!</v>
      </c>
      <c r="U318">
        <v>3</v>
      </c>
      <c r="Z318" t="e">
        <f>#REF!</f>
        <v>#REF!</v>
      </c>
      <c r="AA318">
        <v>-916121518</v>
      </c>
      <c r="AB318">
        <v>-1272344010</v>
      </c>
    </row>
    <row r="319" spans="1:28" x14ac:dyDescent="0.2">
      <c r="A319">
        <v>20</v>
      </c>
      <c r="B319">
        <v>580</v>
      </c>
      <c r="C319">
        <v>3</v>
      </c>
      <c r="D319">
        <v>0</v>
      </c>
      <c r="E319" t="e">
        <f>#REF!</f>
        <v>#REF!</v>
      </c>
      <c r="F319" t="e">
        <f>#REF!</f>
        <v>#REF!</v>
      </c>
      <c r="G319" t="e">
        <f>#REF!</f>
        <v>#REF!</v>
      </c>
      <c r="H319" t="e">
        <f>#REF!</f>
        <v>#REF!</v>
      </c>
      <c r="I319" t="e">
        <f>#REF!*#REF!</f>
        <v>#REF!</v>
      </c>
      <c r="J319" t="e">
        <f>#REF!</f>
        <v>#REF!</v>
      </c>
      <c r="K319" t="e">
        <f>#REF!</f>
        <v>#REF!</v>
      </c>
      <c r="M319" t="e">
        <f t="shared" si="80"/>
        <v>#REF!</v>
      </c>
      <c r="N319" t="e">
        <f>#REF!</f>
        <v>#REF!</v>
      </c>
      <c r="O319" t="e">
        <f t="shared" si="81"/>
        <v>#REF!</v>
      </c>
      <c r="P319" t="e">
        <f>#REF!</f>
        <v>#REF!</v>
      </c>
      <c r="R319" t="e">
        <f t="shared" si="82"/>
        <v>#REF!</v>
      </c>
      <c r="S319" t="e">
        <f>#REF!</f>
        <v>#REF!</v>
      </c>
      <c r="T319" t="e">
        <f t="shared" si="83"/>
        <v>#REF!</v>
      </c>
      <c r="U319">
        <v>3</v>
      </c>
      <c r="Z319" t="e">
        <f>#REF!</f>
        <v>#REF!</v>
      </c>
      <c r="AA319">
        <v>-1884905292</v>
      </c>
      <c r="AB319">
        <v>-1884905292</v>
      </c>
    </row>
    <row r="320" spans="1:28" x14ac:dyDescent="0.2">
      <c r="A320">
        <v>20</v>
      </c>
      <c r="B320">
        <v>579</v>
      </c>
      <c r="C320">
        <v>3</v>
      </c>
      <c r="D320">
        <v>0</v>
      </c>
      <c r="E320" t="e">
        <f>#REF!</f>
        <v>#REF!</v>
      </c>
      <c r="F320" t="e">
        <f>#REF!</f>
        <v>#REF!</v>
      </c>
      <c r="G320" t="e">
        <f>#REF!</f>
        <v>#REF!</v>
      </c>
      <c r="H320" t="e">
        <f>#REF!</f>
        <v>#REF!</v>
      </c>
      <c r="I320" t="e">
        <f>#REF!*#REF!</f>
        <v>#REF!</v>
      </c>
      <c r="J320" t="e">
        <f>#REF!</f>
        <v>#REF!</v>
      </c>
      <c r="K320" t="e">
        <f>#REF!</f>
        <v>#REF!</v>
      </c>
      <c r="M320" t="e">
        <f t="shared" si="80"/>
        <v>#REF!</v>
      </c>
      <c r="N320" t="e">
        <f>#REF!</f>
        <v>#REF!</v>
      </c>
      <c r="O320" t="e">
        <f t="shared" si="81"/>
        <v>#REF!</v>
      </c>
      <c r="P320" t="e">
        <f>#REF!</f>
        <v>#REF!</v>
      </c>
      <c r="R320" t="e">
        <f t="shared" si="82"/>
        <v>#REF!</v>
      </c>
      <c r="S320" t="e">
        <f>#REF!</f>
        <v>#REF!</v>
      </c>
      <c r="T320" t="e">
        <f t="shared" si="83"/>
        <v>#REF!</v>
      </c>
      <c r="U320">
        <v>3</v>
      </c>
      <c r="Z320" t="e">
        <f>#REF!</f>
        <v>#REF!</v>
      </c>
      <c r="AA320">
        <v>-648679207</v>
      </c>
      <c r="AB320">
        <v>-1155480476</v>
      </c>
    </row>
    <row r="321" spans="1:28" x14ac:dyDescent="0.2">
      <c r="A321">
        <v>20</v>
      </c>
      <c r="B321">
        <v>584</v>
      </c>
      <c r="C321">
        <v>3</v>
      </c>
      <c r="D321">
        <v>0</v>
      </c>
      <c r="E321" t="e">
        <f>#REF!</f>
        <v>#REF!</v>
      </c>
      <c r="F321" t="e">
        <f>#REF!</f>
        <v>#REF!</v>
      </c>
      <c r="G321" t="e">
        <f>#REF!</f>
        <v>#REF!</v>
      </c>
      <c r="H321" t="e">
        <f>#REF!</f>
        <v>#REF!</v>
      </c>
      <c r="I321" t="e">
        <f>#REF!*#REF!</f>
        <v>#REF!</v>
      </c>
      <c r="J321" t="e">
        <f>#REF!</f>
        <v>#REF!</v>
      </c>
      <c r="K321" t="e">
        <f>#REF!</f>
        <v>#REF!</v>
      </c>
      <c r="M321" t="e">
        <f t="shared" si="80"/>
        <v>#REF!</v>
      </c>
      <c r="N321" t="e">
        <f>#REF!</f>
        <v>#REF!</v>
      </c>
      <c r="O321" t="e">
        <f t="shared" si="81"/>
        <v>#REF!</v>
      </c>
      <c r="P321" t="e">
        <f>#REF!</f>
        <v>#REF!</v>
      </c>
      <c r="R321" t="e">
        <f t="shared" si="82"/>
        <v>#REF!</v>
      </c>
      <c r="S321" t="e">
        <f>#REF!</f>
        <v>#REF!</v>
      </c>
      <c r="T321" t="e">
        <f t="shared" si="83"/>
        <v>#REF!</v>
      </c>
      <c r="U321">
        <v>3</v>
      </c>
      <c r="Z321" t="e">
        <f>#REF!</f>
        <v>#REF!</v>
      </c>
      <c r="AA321">
        <v>757793242</v>
      </c>
      <c r="AB321">
        <v>-670793782</v>
      </c>
    </row>
    <row r="322" spans="1:28" x14ac:dyDescent="0.2">
      <c r="A322">
        <v>20</v>
      </c>
      <c r="B322">
        <v>583</v>
      </c>
      <c r="C322">
        <v>3</v>
      </c>
      <c r="D322">
        <v>0</v>
      </c>
      <c r="E322" t="e">
        <f>#REF!</f>
        <v>#REF!</v>
      </c>
      <c r="F322" t="e">
        <f>#REF!</f>
        <v>#REF!</v>
      </c>
      <c r="G322" t="e">
        <f>#REF!</f>
        <v>#REF!</v>
      </c>
      <c r="H322" t="e">
        <f>#REF!</f>
        <v>#REF!</v>
      </c>
      <c r="I322" t="e">
        <f>#REF!*#REF!</f>
        <v>#REF!</v>
      </c>
      <c r="J322" t="e">
        <f>#REF!</f>
        <v>#REF!</v>
      </c>
      <c r="K322" t="e">
        <f>#REF!</f>
        <v>#REF!</v>
      </c>
      <c r="M322" t="e">
        <f t="shared" si="80"/>
        <v>#REF!</v>
      </c>
      <c r="N322" t="e">
        <f>#REF!</f>
        <v>#REF!</v>
      </c>
      <c r="O322" t="e">
        <f t="shared" si="81"/>
        <v>#REF!</v>
      </c>
      <c r="P322" t="e">
        <f>#REF!</f>
        <v>#REF!</v>
      </c>
      <c r="R322" t="e">
        <f t="shared" si="82"/>
        <v>#REF!</v>
      </c>
      <c r="S322" t="e">
        <f>#REF!</f>
        <v>#REF!</v>
      </c>
      <c r="T322" t="e">
        <f t="shared" si="83"/>
        <v>#REF!</v>
      </c>
      <c r="U322">
        <v>3</v>
      </c>
      <c r="Z322" t="e">
        <f>#REF!</f>
        <v>#REF!</v>
      </c>
      <c r="AA322">
        <v>-613731661</v>
      </c>
      <c r="AB322">
        <v>-1754884196</v>
      </c>
    </row>
    <row r="323" spans="1:28" x14ac:dyDescent="0.2">
      <c r="A323" t="e">
        <f>#REF!</f>
        <v>#REF!</v>
      </c>
      <c r="B323">
        <v>296</v>
      </c>
      <c r="C323">
        <v>3</v>
      </c>
      <c r="D323" t="e">
        <f>#REF!</f>
        <v>#REF!</v>
      </c>
      <c r="E323" t="e">
        <f>#REF!</f>
        <v>#REF!</v>
      </c>
      <c r="F323" t="e">
        <f>#REF!</f>
        <v>#REF!</v>
      </c>
      <c r="G323" t="e">
        <f>#REF!</f>
        <v>#REF!</v>
      </c>
      <c r="H323" t="e">
        <f>#REF!</f>
        <v>#REF!</v>
      </c>
      <c r="I323" t="e">
        <f>#REF!</f>
        <v>#REF!</v>
      </c>
      <c r="J323">
        <v>1</v>
      </c>
      <c r="K323" t="e">
        <f>#REF!</f>
        <v>#REF!</v>
      </c>
      <c r="M323" t="e">
        <f>ROUND(K323*I323, 2)</f>
        <v>#REF!</v>
      </c>
      <c r="N323" t="e">
        <f>#REF!*IF(#REF!&lt;&gt; 0,#REF!, 1)</f>
        <v>#REF!</v>
      </c>
      <c r="O323" t="e">
        <f>ROUND(N323*I323, 2)</f>
        <v>#REF!</v>
      </c>
      <c r="P323" t="e">
        <f>#REF!</f>
        <v>#REF!</v>
      </c>
      <c r="R323" t="e">
        <f>ROUND(P323*I323, 2)</f>
        <v>#REF!</v>
      </c>
      <c r="S323" t="e">
        <f>#REF!*IF(#REF!&lt;&gt; 0,#REF!, 1)</f>
        <v>#REF!</v>
      </c>
      <c r="T323" t="e">
        <f>ROUND(S323*I323, 2)</f>
        <v>#REF!</v>
      </c>
      <c r="U323">
        <v>3</v>
      </c>
      <c r="Z323" t="e">
        <f>#REF!</f>
        <v>#REF!</v>
      </c>
      <c r="AA323">
        <v>-1451356222</v>
      </c>
      <c r="AB323">
        <v>-331342284</v>
      </c>
    </row>
    <row r="324" spans="1:28" x14ac:dyDescent="0.2">
      <c r="A324" t="e">
        <f>#REF!</f>
        <v>#REF!</v>
      </c>
      <c r="B324">
        <v>297</v>
      </c>
      <c r="C324">
        <v>3</v>
      </c>
      <c r="D324" t="e">
        <f>#REF!</f>
        <v>#REF!</v>
      </c>
      <c r="E324" t="e">
        <f>#REF!</f>
        <v>#REF!</v>
      </c>
      <c r="F324" t="e">
        <f>#REF!</f>
        <v>#REF!</v>
      </c>
      <c r="G324" t="e">
        <f>#REF!</f>
        <v>#REF!</v>
      </c>
      <c r="H324" t="e">
        <f>#REF!</f>
        <v>#REF!</v>
      </c>
      <c r="I324" t="e">
        <f>#REF!</f>
        <v>#REF!</v>
      </c>
      <c r="J324">
        <v>1</v>
      </c>
      <c r="K324" t="e">
        <f>#REF!</f>
        <v>#REF!</v>
      </c>
      <c r="M324" t="e">
        <f>ROUND(K324*I324, 2)</f>
        <v>#REF!</v>
      </c>
      <c r="N324" t="e">
        <f>#REF!*IF(#REF!&lt;&gt; 0,#REF!, 1)</f>
        <v>#REF!</v>
      </c>
      <c r="O324" t="e">
        <f>ROUND(N324*I324, 2)</f>
        <v>#REF!</v>
      </c>
      <c r="P324" t="e">
        <f>#REF!</f>
        <v>#REF!</v>
      </c>
      <c r="R324" t="e">
        <f>ROUND(P324*I324, 2)</f>
        <v>#REF!</v>
      </c>
      <c r="S324" t="e">
        <f>#REF!*IF(#REF!&lt;&gt; 0,#REF!, 1)</f>
        <v>#REF!</v>
      </c>
      <c r="T324" t="e">
        <f>ROUND(S324*I324, 2)</f>
        <v>#REF!</v>
      </c>
      <c r="U324">
        <v>3</v>
      </c>
      <c r="Z324" t="e">
        <f>#REF!</f>
        <v>#REF!</v>
      </c>
      <c r="AA324">
        <v>-1129564737</v>
      </c>
      <c r="AB324">
        <v>972415033</v>
      </c>
    </row>
    <row r="325" spans="1:28" x14ac:dyDescent="0.2">
      <c r="A325">
        <v>20</v>
      </c>
      <c r="B325">
        <v>598</v>
      </c>
      <c r="C325">
        <v>3</v>
      </c>
      <c r="D325">
        <v>0</v>
      </c>
      <c r="E325" t="e">
        <f>#REF!</f>
        <v>#REF!</v>
      </c>
      <c r="F325" t="e">
        <f>#REF!</f>
        <v>#REF!</v>
      </c>
      <c r="G325" t="e">
        <f>#REF!</f>
        <v>#REF!</v>
      </c>
      <c r="H325" t="e">
        <f>#REF!</f>
        <v>#REF!</v>
      </c>
      <c r="I325" t="e">
        <f>#REF!*#REF!</f>
        <v>#REF!</v>
      </c>
      <c r="J325" t="e">
        <f>#REF!</f>
        <v>#REF!</v>
      </c>
      <c r="K325" t="e">
        <f>#REF!</f>
        <v>#REF!</v>
      </c>
      <c r="M325" t="e">
        <f t="shared" ref="M325:M336" si="84">ROUND(I325*K325, 2)</f>
        <v>#REF!</v>
      </c>
      <c r="N325" t="e">
        <f>#REF!</f>
        <v>#REF!</v>
      </c>
      <c r="O325" t="e">
        <f t="shared" ref="O325:O336" si="85">ROUND(I325*N325, 2)</f>
        <v>#REF!</v>
      </c>
      <c r="P325" t="e">
        <f>#REF!</f>
        <v>#REF!</v>
      </c>
      <c r="R325" t="e">
        <f t="shared" ref="R325:R336" si="86">ROUND(I325*P325, 2)</f>
        <v>#REF!</v>
      </c>
      <c r="S325" t="e">
        <f>#REF!</f>
        <v>#REF!</v>
      </c>
      <c r="T325" t="e">
        <f t="shared" ref="T325:T336" si="87">ROUND(I325*S325, 2)</f>
        <v>#REF!</v>
      </c>
      <c r="U325">
        <v>3</v>
      </c>
      <c r="Z325" t="e">
        <f>#REF!</f>
        <v>#REF!</v>
      </c>
      <c r="AA325">
        <v>1035058684</v>
      </c>
      <c r="AB325">
        <v>2124723791</v>
      </c>
    </row>
    <row r="326" spans="1:28" x14ac:dyDescent="0.2">
      <c r="A326">
        <v>20</v>
      </c>
      <c r="B326">
        <v>597</v>
      </c>
      <c r="C326">
        <v>3</v>
      </c>
      <c r="D326">
        <v>0</v>
      </c>
      <c r="E326" t="e">
        <f>#REF!</f>
        <v>#REF!</v>
      </c>
      <c r="F326" t="e">
        <f>#REF!</f>
        <v>#REF!</v>
      </c>
      <c r="G326" t="e">
        <f>#REF!</f>
        <v>#REF!</v>
      </c>
      <c r="H326" t="e">
        <f>#REF!</f>
        <v>#REF!</v>
      </c>
      <c r="I326" t="e">
        <f>#REF!*#REF!</f>
        <v>#REF!</v>
      </c>
      <c r="J326" t="e">
        <f>#REF!</f>
        <v>#REF!</v>
      </c>
      <c r="K326" t="e">
        <f>#REF!</f>
        <v>#REF!</v>
      </c>
      <c r="M326" t="e">
        <f t="shared" si="84"/>
        <v>#REF!</v>
      </c>
      <c r="N326" t="e">
        <f>#REF!</f>
        <v>#REF!</v>
      </c>
      <c r="O326" t="e">
        <f t="shared" si="85"/>
        <v>#REF!</v>
      </c>
      <c r="P326" t="e">
        <f>#REF!</f>
        <v>#REF!</v>
      </c>
      <c r="R326" t="e">
        <f t="shared" si="86"/>
        <v>#REF!</v>
      </c>
      <c r="S326" t="e">
        <f>#REF!</f>
        <v>#REF!</v>
      </c>
      <c r="T326" t="e">
        <f t="shared" si="87"/>
        <v>#REF!</v>
      </c>
      <c r="U326">
        <v>3</v>
      </c>
      <c r="Z326" t="e">
        <f>#REF!</f>
        <v>#REF!</v>
      </c>
      <c r="AA326">
        <v>927649045</v>
      </c>
      <c r="AB326">
        <v>1461012242</v>
      </c>
    </row>
    <row r="327" spans="1:28" x14ac:dyDescent="0.2">
      <c r="A327">
        <v>20</v>
      </c>
      <c r="B327">
        <v>608</v>
      </c>
      <c r="C327">
        <v>3</v>
      </c>
      <c r="D327">
        <v>0</v>
      </c>
      <c r="E327" t="e">
        <f>#REF!</f>
        <v>#REF!</v>
      </c>
      <c r="F327" t="e">
        <f>#REF!</f>
        <v>#REF!</v>
      </c>
      <c r="G327" t="e">
        <f>#REF!</f>
        <v>#REF!</v>
      </c>
      <c r="H327" t="e">
        <f>#REF!</f>
        <v>#REF!</v>
      </c>
      <c r="I327" t="e">
        <f>#REF!*#REF!</f>
        <v>#REF!</v>
      </c>
      <c r="J327" t="e">
        <f>#REF!</f>
        <v>#REF!</v>
      </c>
      <c r="K327" t="e">
        <f>#REF!</f>
        <v>#REF!</v>
      </c>
      <c r="M327" t="e">
        <f t="shared" si="84"/>
        <v>#REF!</v>
      </c>
      <c r="N327" t="e">
        <f>#REF!</f>
        <v>#REF!</v>
      </c>
      <c r="O327" t="e">
        <f t="shared" si="85"/>
        <v>#REF!</v>
      </c>
      <c r="P327" t="e">
        <f>#REF!</f>
        <v>#REF!</v>
      </c>
      <c r="R327" t="e">
        <f t="shared" si="86"/>
        <v>#REF!</v>
      </c>
      <c r="S327" t="e">
        <f>#REF!</f>
        <v>#REF!</v>
      </c>
      <c r="T327" t="e">
        <f t="shared" si="87"/>
        <v>#REF!</v>
      </c>
      <c r="U327">
        <v>3</v>
      </c>
      <c r="Z327" t="e">
        <f>#REF!</f>
        <v>#REF!</v>
      </c>
      <c r="AA327">
        <v>-1409020368</v>
      </c>
      <c r="AB327">
        <v>-789644757</v>
      </c>
    </row>
    <row r="328" spans="1:28" x14ac:dyDescent="0.2">
      <c r="A328">
        <v>20</v>
      </c>
      <c r="B328">
        <v>607</v>
      </c>
      <c r="C328">
        <v>3</v>
      </c>
      <c r="D328">
        <v>0</v>
      </c>
      <c r="E328" t="e">
        <f>#REF!</f>
        <v>#REF!</v>
      </c>
      <c r="F328" t="e">
        <f>#REF!</f>
        <v>#REF!</v>
      </c>
      <c r="G328" t="e">
        <f>#REF!</f>
        <v>#REF!</v>
      </c>
      <c r="H328" t="e">
        <f>#REF!</f>
        <v>#REF!</v>
      </c>
      <c r="I328" t="e">
        <f>#REF!*#REF!</f>
        <v>#REF!</v>
      </c>
      <c r="J328" t="e">
        <f>#REF!</f>
        <v>#REF!</v>
      </c>
      <c r="K328" t="e">
        <f>#REF!</f>
        <v>#REF!</v>
      </c>
      <c r="M328" t="e">
        <f t="shared" si="84"/>
        <v>#REF!</v>
      </c>
      <c r="N328" t="e">
        <f>#REF!</f>
        <v>#REF!</v>
      </c>
      <c r="O328" t="e">
        <f t="shared" si="85"/>
        <v>#REF!</v>
      </c>
      <c r="P328" t="e">
        <f>#REF!</f>
        <v>#REF!</v>
      </c>
      <c r="R328" t="e">
        <f t="shared" si="86"/>
        <v>#REF!</v>
      </c>
      <c r="S328" t="e">
        <f>#REF!</f>
        <v>#REF!</v>
      </c>
      <c r="T328" t="e">
        <f t="shared" si="87"/>
        <v>#REF!</v>
      </c>
      <c r="U328">
        <v>3</v>
      </c>
      <c r="Z328" t="e">
        <f>#REF!</f>
        <v>#REF!</v>
      </c>
      <c r="AA328">
        <v>-16930053</v>
      </c>
      <c r="AB328">
        <v>-745708638</v>
      </c>
    </row>
    <row r="329" spans="1:28" x14ac:dyDescent="0.2">
      <c r="A329">
        <v>20</v>
      </c>
      <c r="B329">
        <v>606</v>
      </c>
      <c r="C329">
        <v>3</v>
      </c>
      <c r="D329">
        <v>0</v>
      </c>
      <c r="E329" t="e">
        <f>#REF!</f>
        <v>#REF!</v>
      </c>
      <c r="F329" t="e">
        <f>#REF!</f>
        <v>#REF!</v>
      </c>
      <c r="G329" t="e">
        <f>#REF!</f>
        <v>#REF!</v>
      </c>
      <c r="H329" t="e">
        <f>#REF!</f>
        <v>#REF!</v>
      </c>
      <c r="I329" t="e">
        <f>#REF!*#REF!</f>
        <v>#REF!</v>
      </c>
      <c r="J329" t="e">
        <f>#REF!</f>
        <v>#REF!</v>
      </c>
      <c r="K329" t="e">
        <f>#REF!</f>
        <v>#REF!</v>
      </c>
      <c r="M329" t="e">
        <f t="shared" si="84"/>
        <v>#REF!</v>
      </c>
      <c r="N329" t="e">
        <f>#REF!</f>
        <v>#REF!</v>
      </c>
      <c r="O329" t="e">
        <f t="shared" si="85"/>
        <v>#REF!</v>
      </c>
      <c r="P329" t="e">
        <f>#REF!</f>
        <v>#REF!</v>
      </c>
      <c r="R329" t="e">
        <f t="shared" si="86"/>
        <v>#REF!</v>
      </c>
      <c r="S329" t="e">
        <f>#REF!</f>
        <v>#REF!</v>
      </c>
      <c r="T329" t="e">
        <f t="shared" si="87"/>
        <v>#REF!</v>
      </c>
      <c r="U329">
        <v>3</v>
      </c>
      <c r="Z329" t="e">
        <f>#REF!</f>
        <v>#REF!</v>
      </c>
      <c r="AA329">
        <v>262387988</v>
      </c>
      <c r="AB329">
        <v>2058798379</v>
      </c>
    </row>
    <row r="330" spans="1:28" x14ac:dyDescent="0.2">
      <c r="A330">
        <v>20</v>
      </c>
      <c r="B330">
        <v>653</v>
      </c>
      <c r="C330">
        <v>3</v>
      </c>
      <c r="D330">
        <v>0</v>
      </c>
      <c r="E330" t="e">
        <f>#REF!</f>
        <v>#REF!</v>
      </c>
      <c r="F330" t="e">
        <f>#REF!</f>
        <v>#REF!</v>
      </c>
      <c r="G330" t="e">
        <f>#REF!</f>
        <v>#REF!</v>
      </c>
      <c r="H330" t="e">
        <f>#REF!</f>
        <v>#REF!</v>
      </c>
      <c r="I330" t="e">
        <f>#REF!*#REF!</f>
        <v>#REF!</v>
      </c>
      <c r="J330" t="e">
        <f>#REF!</f>
        <v>#REF!</v>
      </c>
      <c r="K330" t="e">
        <f>#REF!</f>
        <v>#REF!</v>
      </c>
      <c r="M330" t="e">
        <f t="shared" si="84"/>
        <v>#REF!</v>
      </c>
      <c r="N330" t="e">
        <f>#REF!</f>
        <v>#REF!</v>
      </c>
      <c r="O330" t="e">
        <f t="shared" si="85"/>
        <v>#REF!</v>
      </c>
      <c r="P330" t="e">
        <f>#REF!</f>
        <v>#REF!</v>
      </c>
      <c r="R330" t="e">
        <f t="shared" si="86"/>
        <v>#REF!</v>
      </c>
      <c r="S330" t="e">
        <f>#REF!</f>
        <v>#REF!</v>
      </c>
      <c r="T330" t="e">
        <f t="shared" si="87"/>
        <v>#REF!</v>
      </c>
      <c r="U330">
        <v>3</v>
      </c>
      <c r="Z330" t="e">
        <f>#REF!</f>
        <v>#REF!</v>
      </c>
      <c r="AA330">
        <v>298665986</v>
      </c>
      <c r="AB330">
        <v>1510060746</v>
      </c>
    </row>
    <row r="331" spans="1:28" x14ac:dyDescent="0.2">
      <c r="A331">
        <v>20</v>
      </c>
      <c r="B331">
        <v>652</v>
      </c>
      <c r="C331">
        <v>3</v>
      </c>
      <c r="D331">
        <v>0</v>
      </c>
      <c r="E331" t="e">
        <f>#REF!</f>
        <v>#REF!</v>
      </c>
      <c r="F331" t="e">
        <f>#REF!</f>
        <v>#REF!</v>
      </c>
      <c r="G331" t="e">
        <f>#REF!</f>
        <v>#REF!</v>
      </c>
      <c r="H331" t="e">
        <f>#REF!</f>
        <v>#REF!</v>
      </c>
      <c r="I331" t="e">
        <f>#REF!*#REF!</f>
        <v>#REF!</v>
      </c>
      <c r="J331" t="e">
        <f>#REF!</f>
        <v>#REF!</v>
      </c>
      <c r="K331" t="e">
        <f>#REF!</f>
        <v>#REF!</v>
      </c>
      <c r="M331" t="e">
        <f t="shared" si="84"/>
        <v>#REF!</v>
      </c>
      <c r="N331" t="e">
        <f>#REF!</f>
        <v>#REF!</v>
      </c>
      <c r="O331" t="e">
        <f t="shared" si="85"/>
        <v>#REF!</v>
      </c>
      <c r="P331" t="e">
        <f>#REF!</f>
        <v>#REF!</v>
      </c>
      <c r="R331" t="e">
        <f t="shared" si="86"/>
        <v>#REF!</v>
      </c>
      <c r="S331" t="e">
        <f>#REF!</f>
        <v>#REF!</v>
      </c>
      <c r="T331" t="e">
        <f t="shared" si="87"/>
        <v>#REF!</v>
      </c>
      <c r="U331">
        <v>3</v>
      </c>
      <c r="Z331" t="e">
        <f>#REF!</f>
        <v>#REF!</v>
      </c>
      <c r="AA331">
        <v>2043532446</v>
      </c>
      <c r="AB331">
        <v>2043532446</v>
      </c>
    </row>
    <row r="332" spans="1:28" x14ac:dyDescent="0.2">
      <c r="A332">
        <v>20</v>
      </c>
      <c r="B332">
        <v>651</v>
      </c>
      <c r="C332">
        <v>3</v>
      </c>
      <c r="D332">
        <v>0</v>
      </c>
      <c r="E332" t="e">
        <f>#REF!</f>
        <v>#REF!</v>
      </c>
      <c r="F332" t="e">
        <f>#REF!</f>
        <v>#REF!</v>
      </c>
      <c r="G332" t="e">
        <f>#REF!</f>
        <v>#REF!</v>
      </c>
      <c r="H332" t="e">
        <f>#REF!</f>
        <v>#REF!</v>
      </c>
      <c r="I332" t="e">
        <f>#REF!*#REF!</f>
        <v>#REF!</v>
      </c>
      <c r="J332" t="e">
        <f>#REF!</f>
        <v>#REF!</v>
      </c>
      <c r="K332" t="e">
        <f>#REF!</f>
        <v>#REF!</v>
      </c>
      <c r="M332" t="e">
        <f t="shared" si="84"/>
        <v>#REF!</v>
      </c>
      <c r="N332" t="e">
        <f>#REF!</f>
        <v>#REF!</v>
      </c>
      <c r="O332" t="e">
        <f t="shared" si="85"/>
        <v>#REF!</v>
      </c>
      <c r="P332" t="e">
        <f>#REF!</f>
        <v>#REF!</v>
      </c>
      <c r="R332" t="e">
        <f t="shared" si="86"/>
        <v>#REF!</v>
      </c>
      <c r="S332" t="e">
        <f>#REF!</f>
        <v>#REF!</v>
      </c>
      <c r="T332" t="e">
        <f t="shared" si="87"/>
        <v>#REF!</v>
      </c>
      <c r="U332">
        <v>3</v>
      </c>
      <c r="Z332" t="e">
        <f>#REF!</f>
        <v>#REF!</v>
      </c>
      <c r="AA332">
        <v>1965682503</v>
      </c>
      <c r="AB332">
        <v>-893433144</v>
      </c>
    </row>
    <row r="333" spans="1:28" x14ac:dyDescent="0.2">
      <c r="A333">
        <v>20</v>
      </c>
      <c r="B333">
        <v>650</v>
      </c>
      <c r="C333">
        <v>3</v>
      </c>
      <c r="D333">
        <v>0</v>
      </c>
      <c r="E333" t="e">
        <f>#REF!</f>
        <v>#REF!</v>
      </c>
      <c r="F333" t="e">
        <f>#REF!</f>
        <v>#REF!</v>
      </c>
      <c r="G333" t="e">
        <f>#REF!</f>
        <v>#REF!</v>
      </c>
      <c r="H333" t="e">
        <f>#REF!</f>
        <v>#REF!</v>
      </c>
      <c r="I333" t="e">
        <f>#REF!*#REF!</f>
        <v>#REF!</v>
      </c>
      <c r="J333" t="e">
        <f>#REF!</f>
        <v>#REF!</v>
      </c>
      <c r="K333" t="e">
        <f>#REF!</f>
        <v>#REF!</v>
      </c>
      <c r="M333" t="e">
        <f t="shared" si="84"/>
        <v>#REF!</v>
      </c>
      <c r="N333" t="e">
        <f>#REF!</f>
        <v>#REF!</v>
      </c>
      <c r="O333" t="e">
        <f t="shared" si="85"/>
        <v>#REF!</v>
      </c>
      <c r="P333" t="e">
        <f>#REF!</f>
        <v>#REF!</v>
      </c>
      <c r="R333" t="e">
        <f t="shared" si="86"/>
        <v>#REF!</v>
      </c>
      <c r="S333" t="e">
        <f>#REF!</f>
        <v>#REF!</v>
      </c>
      <c r="T333" t="e">
        <f t="shared" si="87"/>
        <v>#REF!</v>
      </c>
      <c r="U333">
        <v>3</v>
      </c>
      <c r="Z333" t="e">
        <f>#REF!</f>
        <v>#REF!</v>
      </c>
      <c r="AA333">
        <v>-239813211</v>
      </c>
      <c r="AB333">
        <v>-393015725</v>
      </c>
    </row>
    <row r="334" spans="1:28" x14ac:dyDescent="0.2">
      <c r="A334">
        <v>20</v>
      </c>
      <c r="B334">
        <v>649</v>
      </c>
      <c r="C334">
        <v>3</v>
      </c>
      <c r="D334">
        <v>0</v>
      </c>
      <c r="E334" t="e">
        <f>#REF!</f>
        <v>#REF!</v>
      </c>
      <c r="F334" t="e">
        <f>#REF!</f>
        <v>#REF!</v>
      </c>
      <c r="G334" t="e">
        <f>#REF!</f>
        <v>#REF!</v>
      </c>
      <c r="H334" t="e">
        <f>#REF!</f>
        <v>#REF!</v>
      </c>
      <c r="I334" t="e">
        <f>#REF!*#REF!</f>
        <v>#REF!</v>
      </c>
      <c r="J334" t="e">
        <f>#REF!</f>
        <v>#REF!</v>
      </c>
      <c r="K334" t="e">
        <f>#REF!</f>
        <v>#REF!</v>
      </c>
      <c r="M334" t="e">
        <f t="shared" si="84"/>
        <v>#REF!</v>
      </c>
      <c r="N334" t="e">
        <f>#REF!</f>
        <v>#REF!</v>
      </c>
      <c r="O334" t="e">
        <f t="shared" si="85"/>
        <v>#REF!</v>
      </c>
      <c r="P334" t="e">
        <f>#REF!</f>
        <v>#REF!</v>
      </c>
      <c r="R334" t="e">
        <f t="shared" si="86"/>
        <v>#REF!</v>
      </c>
      <c r="S334" t="e">
        <f>#REF!</f>
        <v>#REF!</v>
      </c>
      <c r="T334" t="e">
        <f t="shared" si="87"/>
        <v>#REF!</v>
      </c>
      <c r="U334">
        <v>3</v>
      </c>
      <c r="Z334" t="e">
        <f>#REF!</f>
        <v>#REF!</v>
      </c>
      <c r="AA334">
        <v>-16930053</v>
      </c>
      <c r="AB334">
        <v>-745708638</v>
      </c>
    </row>
    <row r="335" spans="1:28" x14ac:dyDescent="0.2">
      <c r="A335">
        <v>20</v>
      </c>
      <c r="B335">
        <v>648</v>
      </c>
      <c r="C335">
        <v>3</v>
      </c>
      <c r="D335">
        <v>0</v>
      </c>
      <c r="E335" t="e">
        <f>#REF!</f>
        <v>#REF!</v>
      </c>
      <c r="F335" t="e">
        <f>#REF!</f>
        <v>#REF!</v>
      </c>
      <c r="G335" t="e">
        <f>#REF!</f>
        <v>#REF!</v>
      </c>
      <c r="H335" t="e">
        <f>#REF!</f>
        <v>#REF!</v>
      </c>
      <c r="I335" t="e">
        <f>#REF!*#REF!</f>
        <v>#REF!</v>
      </c>
      <c r="J335" t="e">
        <f>#REF!</f>
        <v>#REF!</v>
      </c>
      <c r="K335" t="e">
        <f>#REF!</f>
        <v>#REF!</v>
      </c>
      <c r="M335" t="e">
        <f t="shared" si="84"/>
        <v>#REF!</v>
      </c>
      <c r="N335" t="e">
        <f>#REF!</f>
        <v>#REF!</v>
      </c>
      <c r="O335" t="e">
        <f t="shared" si="85"/>
        <v>#REF!</v>
      </c>
      <c r="P335" t="e">
        <f>#REF!</f>
        <v>#REF!</v>
      </c>
      <c r="R335" t="e">
        <f t="shared" si="86"/>
        <v>#REF!</v>
      </c>
      <c r="S335" t="e">
        <f>#REF!</f>
        <v>#REF!</v>
      </c>
      <c r="T335" t="e">
        <f t="shared" si="87"/>
        <v>#REF!</v>
      </c>
      <c r="U335">
        <v>3</v>
      </c>
      <c r="Z335" t="e">
        <f>#REF!</f>
        <v>#REF!</v>
      </c>
      <c r="AA335">
        <v>262387988</v>
      </c>
      <c r="AB335">
        <v>2058798379</v>
      </c>
    </row>
    <row r="336" spans="1:28" x14ac:dyDescent="0.2">
      <c r="A336">
        <v>20</v>
      </c>
      <c r="B336">
        <v>658</v>
      </c>
      <c r="C336">
        <v>3</v>
      </c>
      <c r="D336">
        <v>0</v>
      </c>
      <c r="E336" t="e">
        <f>#REF!</f>
        <v>#REF!</v>
      </c>
      <c r="F336" t="e">
        <f>#REF!</f>
        <v>#REF!</v>
      </c>
      <c r="G336" t="e">
        <f>#REF!</f>
        <v>#REF!</v>
      </c>
      <c r="H336" t="e">
        <f>#REF!</f>
        <v>#REF!</v>
      </c>
      <c r="I336" t="e">
        <f>#REF!*#REF!</f>
        <v>#REF!</v>
      </c>
      <c r="J336" t="e">
        <f>#REF!</f>
        <v>#REF!</v>
      </c>
      <c r="K336" t="e">
        <f>#REF!</f>
        <v>#REF!</v>
      </c>
      <c r="M336" t="e">
        <f t="shared" si="84"/>
        <v>#REF!</v>
      </c>
      <c r="N336" t="e">
        <f>#REF!</f>
        <v>#REF!</v>
      </c>
      <c r="O336" t="e">
        <f t="shared" si="85"/>
        <v>#REF!</v>
      </c>
      <c r="P336" t="e">
        <f>#REF!</f>
        <v>#REF!</v>
      </c>
      <c r="R336" t="e">
        <f t="shared" si="86"/>
        <v>#REF!</v>
      </c>
      <c r="S336" t="e">
        <f>#REF!</f>
        <v>#REF!</v>
      </c>
      <c r="T336" t="e">
        <f t="shared" si="87"/>
        <v>#REF!</v>
      </c>
      <c r="U336">
        <v>3</v>
      </c>
      <c r="Z336" t="e">
        <f>#REF!</f>
        <v>#REF!</v>
      </c>
      <c r="AA336">
        <v>-16930053</v>
      </c>
      <c r="AB336">
        <v>-745708638</v>
      </c>
    </row>
    <row r="337" spans="1:1" x14ac:dyDescent="0.2">
      <c r="A337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Смета по ФСНБ 421+557прРИМ</vt:lpstr>
      <vt:lpstr>RV_DATA</vt:lpstr>
      <vt:lpstr>'Смета по ФСНБ 421+557прРИМ'!Заголовки_для_печати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Боярина Марина Анатольевна</dc:creator>
  <cp:lastModifiedBy>Боярина Марина Анатольевна</cp:lastModifiedBy>
  <cp:lastPrinted>2024-04-15T13:15:02Z</cp:lastPrinted>
  <dcterms:created xsi:type="dcterms:W3CDTF">2024-04-15T12:58:05Z</dcterms:created>
  <dcterms:modified xsi:type="dcterms:W3CDTF">2024-06-06T07:06:03Z</dcterms:modified>
</cp:coreProperties>
</file>